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<sst xmlns="http://schemas.openxmlformats.org/spreadsheetml/2006/main" count="52" uniqueCount="40">
  <si>
    <t>CVAC Fee Calculator</t>
  </si>
  <si>
    <r>
      <rPr>
        <sz val="10"/>
        <rFont val="Arial"/>
        <family val="2"/>
      </rPr>
      <t>Enter the number of swimmers you have by age category (</t>
    </r>
    <r>
      <rPr>
        <b/>
        <i/>
        <sz val="10"/>
        <rFont val="Arial"/>
        <family val="2"/>
      </rPr>
      <t>age on Dec 31st this year</t>
    </r>
    <r>
      <rPr>
        <sz val="10"/>
        <rFont val="Arial"/>
        <family val="2"/>
      </rPr>
      <t>) within each CVAC Swim group:</t>
    </r>
  </si>
  <si>
    <t xml:space="preserve">                  SNB/SNC Age Category
CVAC Swim Group</t>
  </si>
  <si>
    <t>8 &amp; Under</t>
  </si>
  <si>
    <t>9 - 10</t>
  </si>
  <si>
    <t>11 - 14</t>
  </si>
  <si>
    <t>15 &amp; Over</t>
  </si>
  <si>
    <t>Swimmers in 
Each Group</t>
  </si>
  <si>
    <t>Annual Membership Dues</t>
  </si>
  <si>
    <t>SNB/SNC Fees
Owed</t>
  </si>
  <si>
    <t>National</t>
  </si>
  <si>
    <t>Gold</t>
  </si>
  <si>
    <t xml:space="preserve">Silver </t>
  </si>
  <si>
    <t>Bronze</t>
  </si>
  <si>
    <t>Blue</t>
  </si>
  <si>
    <t>White</t>
  </si>
  <si>
    <t>Red</t>
  </si>
  <si>
    <t>Membership Dues Subtotal:</t>
  </si>
  <si>
    <t>Less Multi Swimmer Discount:</t>
  </si>
  <si>
    <t>CVAC Membership 
Dues Schedule</t>
  </si>
  <si>
    <t>Swimmer Fee</t>
  </si>
  <si>
    <t>Total Membership Dues Owed:</t>
  </si>
  <si>
    <t>Total SNB/SNC Fees:</t>
  </si>
  <si>
    <t>Summary of Fees:</t>
  </si>
  <si>
    <t xml:space="preserve">SNB/SNC Fees paid during registration: </t>
  </si>
  <si>
    <t>CVAC Membership Dues</t>
  </si>
  <si>
    <r>
      <rPr>
        <sz val="10"/>
        <rFont val="Arial"/>
        <family val="2"/>
      </rPr>
      <t xml:space="preserve">If paying </t>
    </r>
    <r>
      <rPr>
        <b/>
        <i/>
        <sz val="10"/>
        <rFont val="Arial"/>
        <family val="2"/>
      </rPr>
      <t>annually</t>
    </r>
    <r>
      <rPr>
        <sz val="10"/>
        <rFont val="Arial"/>
        <family val="2"/>
      </rPr>
      <t>:</t>
    </r>
  </si>
  <si>
    <t>Dues paid during registration:</t>
  </si>
  <si>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 xml:space="preserve">if paying </t>
    </r>
    <r>
      <rPr>
        <b/>
        <i/>
        <sz val="10"/>
        <rFont val="Arial"/>
        <family val="2"/>
      </rPr>
      <t>monthly</t>
    </r>
    <r>
      <rPr>
        <sz val="10"/>
        <rFont val="Arial"/>
        <family val="2"/>
      </rPr>
      <t xml:space="preserve">: </t>
    </r>
  </si>
  <si>
    <t>and the 1st of each successive month</t>
  </si>
  <si>
    <t>* Families with 2 swimmers receive a 10% discount off the total Membership Dues</t>
  </si>
  <si>
    <t xml:space="preserve">(October - June inclusive) for: </t>
  </si>
  <si>
    <t xml:space="preserve">** Families with more than 2 swimmers receive a 20% discount off the total </t>
  </si>
  <si>
    <t>Membership dues</t>
  </si>
  <si>
    <t>SNB/SNC Fee Schedule</t>
  </si>
  <si>
    <t>SNB</t>
  </si>
  <si>
    <t>SNC</t>
  </si>
  <si>
    <t>Total</t>
  </si>
  <si>
    <t>SNB - Swim New Brunswick</t>
  </si>
  <si>
    <t>SNC - Swimming Natation Canada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</si>
</sst>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\$#,##0.00"/>
  </numFmts>
  <fonts count="9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left" indent="2"/>
    </xf>
    <xf numFmtId="164" fontId="3" fillId="2" borderId="1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left" indent="2"/>
    </xf>
    <xf numFmtId="166" fontId="0" fillId="2" borderId="5" xfId="0" applyNumberFormat="1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/>
      <protection locked="0"/>
    </xf>
    <xf numFmtId="166" fontId="0" fillId="2" borderId="6" xfId="0" applyNumberFormat="1" applyFill="1" applyBorder="1" applyAlignment="1">
      <alignment/>
    </xf>
    <xf numFmtId="167" fontId="0" fillId="2" borderId="6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164" fontId="2" fillId="2" borderId="9" xfId="0" applyFont="1" applyFill="1" applyBorder="1" applyAlignment="1">
      <alignment horizontal="left" indent="2"/>
    </xf>
    <xf numFmtId="166" fontId="0" fillId="2" borderId="10" xfId="0" applyNumberForma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/>
      <protection locked="0"/>
    </xf>
    <xf numFmtId="166" fontId="0" fillId="2" borderId="11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166" fontId="0" fillId="2" borderId="13" xfId="0" applyNumberFormat="1" applyFill="1" applyBorder="1" applyAlignment="1" applyProtection="1">
      <alignment/>
      <protection locked="0"/>
    </xf>
    <xf numFmtId="164" fontId="2" fillId="2" borderId="14" xfId="0" applyFont="1" applyFill="1" applyBorder="1" applyAlignment="1">
      <alignment horizontal="left" indent="2"/>
    </xf>
    <xf numFmtId="166" fontId="0" fillId="2" borderId="15" xfId="0" applyNumberFormat="1" applyFill="1" applyBorder="1" applyAlignment="1" applyProtection="1">
      <alignment horizontal="center"/>
      <protection locked="0"/>
    </xf>
    <xf numFmtId="166" fontId="0" fillId="2" borderId="16" xfId="0" applyNumberFormat="1" applyFill="1" applyBorder="1" applyAlignment="1" applyProtection="1">
      <alignment horizontal="center"/>
      <protection locked="0"/>
    </xf>
    <xf numFmtId="166" fontId="0" fillId="2" borderId="17" xfId="0" applyNumberFormat="1" applyFill="1" applyBorder="1" applyAlignment="1" applyProtection="1">
      <alignment/>
      <protection locked="0"/>
    </xf>
    <xf numFmtId="166" fontId="0" fillId="2" borderId="16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2" borderId="18" xfId="0" applyNumberFormat="1" applyFill="1" applyBorder="1" applyAlignment="1">
      <alignment/>
    </xf>
    <xf numFmtId="166" fontId="0" fillId="2" borderId="19" xfId="0" applyNumberFormat="1" applyFill="1" applyBorder="1" applyAlignment="1" applyProtection="1">
      <alignment/>
      <protection locked="0"/>
    </xf>
    <xf numFmtId="164" fontId="2" fillId="2" borderId="20" xfId="0" applyFont="1" applyFill="1" applyBorder="1" applyAlignment="1">
      <alignment horizontal="left" indent="2"/>
    </xf>
    <xf numFmtId="166" fontId="0" fillId="2" borderId="21" xfId="0" applyNumberFormat="1" applyFill="1" applyBorder="1" applyAlignment="1" applyProtection="1">
      <alignment horizontal="center"/>
      <protection locked="0"/>
    </xf>
    <xf numFmtId="166" fontId="0" fillId="2" borderId="22" xfId="0" applyNumberFormat="1" applyFill="1" applyBorder="1" applyAlignment="1" applyProtection="1">
      <alignment horizontal="center"/>
      <protection locked="0"/>
    </xf>
    <xf numFmtId="166" fontId="0" fillId="2" borderId="22" xfId="0" applyNumberFormat="1" applyFill="1" applyBorder="1" applyAlignment="1" applyProtection="1">
      <alignment/>
      <protection locked="0"/>
    </xf>
    <xf numFmtId="166" fontId="0" fillId="2" borderId="22" xfId="0" applyNumberFormat="1" applyFill="1" applyBorder="1" applyAlignment="1">
      <alignment/>
    </xf>
    <xf numFmtId="167" fontId="0" fillId="2" borderId="22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164" fontId="0" fillId="0" borderId="5" xfId="0" applyFont="1" applyBorder="1" applyAlignment="1">
      <alignment horizontal="right"/>
    </xf>
    <xf numFmtId="167" fontId="0" fillId="0" borderId="6" xfId="0" applyNumberFormat="1" applyFont="1" applyFill="1" applyBorder="1" applyAlignment="1">
      <alignment vertical="center"/>
    </xf>
    <xf numFmtId="167" fontId="0" fillId="3" borderId="24" xfId="0" applyNumberFormat="1" applyFont="1" applyFill="1" applyBorder="1" applyAlignment="1">
      <alignment/>
    </xf>
    <xf numFmtId="164" fontId="0" fillId="0" borderId="3" xfId="0" applyFill="1" applyBorder="1" applyAlignment="1">
      <alignment/>
    </xf>
    <xf numFmtId="164" fontId="5" fillId="0" borderId="10" xfId="0" applyFont="1" applyBorder="1" applyAlignment="1">
      <alignment horizontal="right"/>
    </xf>
    <xf numFmtId="167" fontId="5" fillId="0" borderId="11" xfId="0" applyNumberFormat="1" applyFont="1" applyFill="1" applyBorder="1" applyAlignment="1">
      <alignment vertical="center"/>
    </xf>
    <xf numFmtId="164" fontId="4" fillId="4" borderId="2" xfId="0" applyFont="1" applyFill="1" applyBorder="1" applyAlignment="1">
      <alignment wrapText="1"/>
    </xf>
    <xf numFmtId="164" fontId="0" fillId="4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4" fillId="0" borderId="21" xfId="0" applyFont="1" applyBorder="1" applyAlignment="1">
      <alignment horizontal="right"/>
    </xf>
    <xf numFmtId="167" fontId="4" fillId="0" borderId="22" xfId="0" applyNumberFormat="1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4" fillId="0" borderId="25" xfId="0" applyFont="1" applyFill="1" applyBorder="1" applyAlignment="1">
      <alignment/>
    </xf>
    <xf numFmtId="164" fontId="4" fillId="0" borderId="26" xfId="0" applyFont="1" applyFill="1" applyBorder="1" applyAlignment="1">
      <alignment/>
    </xf>
    <xf numFmtId="167" fontId="4" fillId="0" borderId="27" xfId="0" applyNumberFormat="1" applyFont="1" applyBorder="1" applyAlignment="1">
      <alignment/>
    </xf>
    <xf numFmtId="164" fontId="6" fillId="4" borderId="5" xfId="0" applyFont="1" applyFill="1" applyBorder="1" applyAlignment="1">
      <alignment horizontal="left" indent="2"/>
    </xf>
    <xf numFmtId="167" fontId="0" fillId="4" borderId="8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0" borderId="28" xfId="0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4" fontId="6" fillId="4" borderId="29" xfId="0" applyFont="1" applyFill="1" applyBorder="1" applyAlignment="1">
      <alignment horizontal="left" indent="2"/>
    </xf>
    <xf numFmtId="167" fontId="0" fillId="4" borderId="30" xfId="0" applyNumberFormat="1" applyFill="1" applyBorder="1" applyAlignment="1">
      <alignment/>
    </xf>
    <xf numFmtId="164" fontId="4" fillId="0" borderId="31" xfId="0" applyFont="1" applyBorder="1" applyAlignment="1">
      <alignment/>
    </xf>
    <xf numFmtId="164" fontId="0" fillId="0" borderId="28" xfId="0" applyBorder="1" applyAlignment="1">
      <alignment/>
    </xf>
    <xf numFmtId="164" fontId="0" fillId="0" borderId="32" xfId="0" applyBorder="1" applyAlignment="1">
      <alignment/>
    </xf>
    <xf numFmtId="164" fontId="6" fillId="4" borderId="10" xfId="0" applyFont="1" applyFill="1" applyBorder="1" applyAlignment="1">
      <alignment horizontal="left" indent="2"/>
    </xf>
    <xf numFmtId="167" fontId="0" fillId="4" borderId="12" xfId="0" applyNumberFormat="1" applyFill="1" applyBorder="1" applyAlignment="1">
      <alignment/>
    </xf>
    <xf numFmtId="164" fontId="6" fillId="0" borderId="31" xfId="0" applyFont="1" applyBorder="1" applyAlignment="1">
      <alignment horizontal="left" indent="1"/>
    </xf>
    <xf numFmtId="167" fontId="0" fillId="0" borderId="28" xfId="0" applyNumberFormat="1" applyBorder="1" applyAlignment="1">
      <alignment/>
    </xf>
    <xf numFmtId="167" fontId="4" fillId="0" borderId="32" xfId="0" applyNumberFormat="1" applyFont="1" applyBorder="1" applyAlignment="1">
      <alignment/>
    </xf>
    <xf numFmtId="164" fontId="0" fillId="0" borderId="31" xfId="0" applyBorder="1" applyAlignment="1">
      <alignment/>
    </xf>
    <xf numFmtId="164" fontId="6" fillId="4" borderId="15" xfId="0" applyFont="1" applyFill="1" applyBorder="1" applyAlignment="1">
      <alignment horizontal="left" indent="2"/>
    </xf>
    <xf numFmtId="167" fontId="0" fillId="4" borderId="18" xfId="0" applyNumberFormat="1" applyFill="1" applyBorder="1" applyAlignment="1">
      <alignment/>
    </xf>
    <xf numFmtId="164" fontId="6" fillId="0" borderId="3" xfId="0" applyFont="1" applyBorder="1" applyAlignment="1">
      <alignment horizontal="left" indent="1"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33" xfId="0" applyBorder="1" applyAlignment="1">
      <alignment/>
    </xf>
    <xf numFmtId="164" fontId="0" fillId="0" borderId="3" xfId="0" applyFont="1" applyBorder="1" applyAlignment="1">
      <alignment horizontal="left" indent="2"/>
    </xf>
    <xf numFmtId="167" fontId="0" fillId="0" borderId="0" xfId="0" applyNumberFormat="1" applyBorder="1" applyAlignment="1">
      <alignment/>
    </xf>
    <xf numFmtId="167" fontId="4" fillId="0" borderId="33" xfId="0" applyNumberFormat="1" applyFont="1" applyBorder="1" applyAlignment="1">
      <alignment/>
    </xf>
    <xf numFmtId="164" fontId="6" fillId="4" borderId="21" xfId="0" applyFont="1" applyFill="1" applyBorder="1" applyAlignment="1">
      <alignment horizontal="left" indent="2"/>
    </xf>
    <xf numFmtId="167" fontId="0" fillId="4" borderId="23" xfId="0" applyNumberFormat="1" applyFill="1" applyBorder="1" applyAlignment="1">
      <alignment/>
    </xf>
    <xf numFmtId="164" fontId="0" fillId="0" borderId="34" xfId="0" applyFont="1" applyBorder="1" applyAlignment="1">
      <alignment horizontal="left" vertical="top" indent="3"/>
    </xf>
    <xf numFmtId="164" fontId="0" fillId="0" borderId="35" xfId="0" applyBorder="1" applyAlignment="1">
      <alignment vertical="top"/>
    </xf>
    <xf numFmtId="167" fontId="0" fillId="0" borderId="35" xfId="0" applyNumberFormat="1" applyBorder="1" applyAlignment="1">
      <alignment vertical="top"/>
    </xf>
    <xf numFmtId="167" fontId="4" fillId="0" borderId="36" xfId="0" applyNumberFormat="1" applyFont="1" applyBorder="1" applyAlignment="1">
      <alignment vertical="top"/>
    </xf>
    <xf numFmtId="165" fontId="4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4" fillId="0" borderId="37" xfId="0" applyFont="1" applyBorder="1" applyAlignment="1">
      <alignment horizontal="left" indent="2"/>
    </xf>
    <xf numFmtId="164" fontId="0" fillId="0" borderId="38" xfId="0" applyBorder="1" applyAlignment="1">
      <alignment/>
    </xf>
    <xf numFmtId="167" fontId="4" fillId="0" borderId="39" xfId="0" applyNumberFormat="1" applyFont="1" applyBorder="1" applyAlignment="1">
      <alignment/>
    </xf>
    <xf numFmtId="164" fontId="6" fillId="0" borderId="0" xfId="0" applyFont="1" applyFill="1" applyBorder="1" applyAlignment="1">
      <alignment horizontal="left" indent="2"/>
    </xf>
    <xf numFmtId="164" fontId="0" fillId="0" borderId="3" xfId="0" applyFont="1" applyBorder="1" applyAlignment="1">
      <alignment horizontal="left" indent="3"/>
    </xf>
    <xf numFmtId="164" fontId="0" fillId="0" borderId="40" xfId="0" applyFont="1" applyBorder="1" applyAlignment="1">
      <alignment horizontal="left" indent="4"/>
    </xf>
    <xf numFmtId="164" fontId="4" fillId="0" borderId="0" xfId="0" applyFont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25" xfId="0" applyFont="1" applyBorder="1" applyAlignment="1">
      <alignment horizontal="left" vertical="top" indent="4"/>
    </xf>
    <xf numFmtId="164" fontId="0" fillId="0" borderId="41" xfId="0" applyBorder="1" applyAlignment="1">
      <alignment horizontal="left" indent="1"/>
    </xf>
    <xf numFmtId="165" fontId="4" fillId="5" borderId="42" xfId="0" applyNumberFormat="1" applyFont="1" applyFill="1" applyBorder="1" applyAlignment="1">
      <alignment/>
    </xf>
    <xf numFmtId="164" fontId="7" fillId="5" borderId="2" xfId="0" applyFont="1" applyFill="1" applyBorder="1" applyAlignment="1">
      <alignment horizontal="center"/>
    </xf>
    <xf numFmtId="165" fontId="6" fillId="5" borderId="5" xfId="0" applyNumberFormat="1" applyFont="1" applyFill="1" applyBorder="1" applyAlignment="1">
      <alignment horizontal="left" indent="2"/>
    </xf>
    <xf numFmtId="167" fontId="0" fillId="5" borderId="6" xfId="0" applyNumberFormat="1" applyFill="1" applyBorder="1" applyAlignment="1">
      <alignment/>
    </xf>
    <xf numFmtId="167" fontId="0" fillId="5" borderId="8" xfId="0" applyNumberFormat="1" applyFill="1" applyBorder="1" applyAlignment="1">
      <alignment/>
    </xf>
    <xf numFmtId="165" fontId="6" fillId="5" borderId="10" xfId="0" applyNumberFormat="1" applyFont="1" applyFill="1" applyBorder="1" applyAlignment="1">
      <alignment horizontal="left" indent="2"/>
    </xf>
    <xf numFmtId="167" fontId="0" fillId="5" borderId="11" xfId="0" applyNumberFormat="1" applyFill="1" applyBorder="1" applyAlignment="1">
      <alignment/>
    </xf>
    <xf numFmtId="167" fontId="0" fillId="5" borderId="12" xfId="0" applyNumberFormat="1" applyFill="1" applyBorder="1" applyAlignment="1">
      <alignment/>
    </xf>
    <xf numFmtId="165" fontId="6" fillId="5" borderId="21" xfId="0" applyNumberFormat="1" applyFont="1" applyFill="1" applyBorder="1" applyAlignment="1">
      <alignment horizontal="left" indent="2"/>
    </xf>
    <xf numFmtId="167" fontId="0" fillId="5" borderId="22" xfId="0" applyNumberFormat="1" applyFill="1" applyBorder="1" applyAlignment="1">
      <alignment/>
    </xf>
    <xf numFmtId="167" fontId="0" fillId="5" borderId="23" xfId="0" applyNumberFormat="1" applyFill="1" applyBorder="1" applyAlignment="1">
      <alignment/>
    </xf>
    <xf numFmtId="165" fontId="8" fillId="0" borderId="0" xfId="0" applyNumberFormat="1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1" sqref="A11"/>
    </sheetView>
  </sheetViews>
  <sheetFormatPr defaultColWidth="8.00390625" defaultRowHeight="12.75"/>
  <cols>
    <col min="1" max="1" width="26.28125" style="0" customWidth="1"/>
    <col min="2" max="2" width="12.00390625" style="0" customWidth="1"/>
    <col min="3" max="3" width="12.28125" style="0" customWidth="1"/>
    <col min="4" max="4" width="12.00390625" style="0" customWidth="1"/>
    <col min="5" max="5" width="11.8515625" style="0" customWidth="1"/>
    <col min="6" max="7" width="12.28125" style="0" customWidth="1"/>
    <col min="8" max="8" width="10.140625" style="0" customWidth="1"/>
    <col min="9" max="9" width="12.140625" style="0" customWidth="1"/>
    <col min="10" max="12" width="9.00390625" style="0" customWidth="1"/>
    <col min="13" max="13" width="10.140625" style="0" customWidth="1"/>
    <col min="14" max="16384" width="9.00390625" style="0" customWidth="1"/>
  </cols>
  <sheetData>
    <row r="1" ht="15">
      <c r="A1" s="1" t="s">
        <v>0</v>
      </c>
    </row>
    <row r="2" ht="13.5">
      <c r="A2" s="2" t="s">
        <v>1</v>
      </c>
    </row>
    <row r="3" spans="1:9" ht="39.75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</row>
    <row r="4" spans="1:9" ht="14.25">
      <c r="A4" s="8" t="s">
        <v>10</v>
      </c>
      <c r="B4" s="9">
        <v>0</v>
      </c>
      <c r="C4" s="10">
        <v>0</v>
      </c>
      <c r="D4" s="10">
        <v>0</v>
      </c>
      <c r="E4" s="11">
        <v>0</v>
      </c>
      <c r="F4" s="12">
        <f aca="true" t="shared" si="0" ref="F4:F10">SUM(B4:E4)</f>
        <v>0</v>
      </c>
      <c r="G4" s="13">
        <f aca="true" t="shared" si="1" ref="G4:G10">F4*B15</f>
        <v>0</v>
      </c>
      <c r="H4" s="14">
        <f>(B4*B31)+(C4*B32)+(D4*B33)+(E4*B34)+(B4*C31)+(C4*C32)+(D4*C33)+(E4*C34)</f>
        <v>0</v>
      </c>
      <c r="I4" s="15"/>
    </row>
    <row r="5" spans="1:9" ht="14.25">
      <c r="A5" s="16" t="s">
        <v>11</v>
      </c>
      <c r="B5" s="17">
        <v>0</v>
      </c>
      <c r="C5" s="18">
        <v>0</v>
      </c>
      <c r="D5" s="18">
        <v>0</v>
      </c>
      <c r="E5" s="19">
        <v>0</v>
      </c>
      <c r="F5" s="20">
        <f t="shared" si="0"/>
        <v>0</v>
      </c>
      <c r="G5" s="21">
        <f t="shared" si="1"/>
        <v>0</v>
      </c>
      <c r="H5" s="22">
        <f>(B5*B31)+(C5*B32)+(D5*B33)+(E5*B34)+(B5*C31)+(C5*C32)+(D5*C33)+(E5*C34)</f>
        <v>0</v>
      </c>
      <c r="I5" s="15"/>
    </row>
    <row r="6" spans="1:9" ht="14.25">
      <c r="A6" s="16" t="s">
        <v>12</v>
      </c>
      <c r="B6" s="17">
        <v>0</v>
      </c>
      <c r="C6" s="18">
        <v>0</v>
      </c>
      <c r="D6" s="18">
        <v>0</v>
      </c>
      <c r="E6" s="19">
        <v>0</v>
      </c>
      <c r="F6" s="20">
        <f t="shared" si="0"/>
        <v>0</v>
      </c>
      <c r="G6" s="21">
        <f t="shared" si="1"/>
        <v>0</v>
      </c>
      <c r="H6" s="22">
        <f>(B6*B31)+(C6*B32)+(D6*B33)+(E6*B34)+(B6*C31)+(C6*C32)+(D6*C33)+(E6*C34)</f>
        <v>0</v>
      </c>
      <c r="I6" s="15"/>
    </row>
    <row r="7" spans="1:9" ht="14.25">
      <c r="A7" s="16" t="s">
        <v>13</v>
      </c>
      <c r="B7" s="17">
        <v>0</v>
      </c>
      <c r="C7" s="18">
        <v>0</v>
      </c>
      <c r="D7" s="18">
        <v>0</v>
      </c>
      <c r="E7" s="23">
        <v>0</v>
      </c>
      <c r="F7" s="20">
        <f t="shared" si="0"/>
        <v>0</v>
      </c>
      <c r="G7" s="21">
        <f t="shared" si="1"/>
        <v>0</v>
      </c>
      <c r="H7" s="22">
        <f>(B7*B31)+(C7*B32)+(D7*B33)+(E7*B34)+(B7*C31)+(C7*C32)+(D7*C33)+(E7*C34)</f>
        <v>0</v>
      </c>
      <c r="I7" s="15"/>
    </row>
    <row r="8" spans="1:9" ht="14.25">
      <c r="A8" s="24" t="s">
        <v>14</v>
      </c>
      <c r="B8" s="25">
        <v>0</v>
      </c>
      <c r="C8" s="26">
        <v>0</v>
      </c>
      <c r="D8" s="26">
        <v>0</v>
      </c>
      <c r="E8" s="27">
        <v>0</v>
      </c>
      <c r="F8" s="28">
        <f t="shared" si="0"/>
        <v>0</v>
      </c>
      <c r="G8" s="29">
        <f t="shared" si="1"/>
        <v>0</v>
      </c>
      <c r="H8" s="30">
        <f>(B8*B31)+(C8*B32)+(D8*B33)+(E8*B34)+(B8*C31)+(C8*C32)+(D8*C33)+(E8*C34)</f>
        <v>0</v>
      </c>
      <c r="I8" s="15"/>
    </row>
    <row r="9" spans="1:9" ht="14.25">
      <c r="A9" s="24" t="s">
        <v>15</v>
      </c>
      <c r="B9" s="25">
        <v>0</v>
      </c>
      <c r="C9" s="26">
        <v>0</v>
      </c>
      <c r="D9" s="26">
        <v>0</v>
      </c>
      <c r="E9" s="31">
        <v>0</v>
      </c>
      <c r="F9" s="28">
        <f t="shared" si="0"/>
        <v>0</v>
      </c>
      <c r="G9" s="29">
        <f t="shared" si="1"/>
        <v>0</v>
      </c>
      <c r="H9" s="30">
        <f>(B9*B31)+(C9*B32)+(D9*B33)+(E9*B34)+(B9*C31)+(C9*C32)+(D9*C33)+(E9*C34)</f>
        <v>0</v>
      </c>
      <c r="I9" s="15"/>
    </row>
    <row r="10" spans="1:9" ht="13.5">
      <c r="A10" s="32" t="s">
        <v>16</v>
      </c>
      <c r="B10" s="33">
        <v>0</v>
      </c>
      <c r="C10" s="34">
        <v>0</v>
      </c>
      <c r="D10" s="34">
        <v>0</v>
      </c>
      <c r="E10" s="35">
        <v>0</v>
      </c>
      <c r="F10" s="36">
        <f t="shared" si="0"/>
        <v>0</v>
      </c>
      <c r="G10" s="37">
        <f t="shared" si="1"/>
        <v>0</v>
      </c>
      <c r="H10" s="38">
        <f>(B10*B31)+(C10*B32)+(D10*B33)+(E10*B34)+(B10*C31)+(C10*C32)+(D10*C33)+(E10*C34)</f>
        <v>0</v>
      </c>
      <c r="I10" s="15"/>
    </row>
    <row r="11" spans="2:9" ht="14.25">
      <c r="B11" s="39"/>
      <c r="D11" s="40" t="s">
        <v>17</v>
      </c>
      <c r="E11" s="40"/>
      <c r="F11" s="40"/>
      <c r="G11" s="41">
        <f>SUM(G4:G10)</f>
        <v>0</v>
      </c>
      <c r="H11" s="42"/>
      <c r="I11" s="43"/>
    </row>
    <row r="12" spans="4:9" ht="13.5">
      <c r="D12" s="44" t="s">
        <v>18</v>
      </c>
      <c r="E12" s="44"/>
      <c r="F12" s="44"/>
      <c r="G12" s="45">
        <f>IF((F4+F5+F6+F7+F8+F10)&lt;2,0,IF((F4+F5+F6+F7+F8+F10)&lt;3,G11*0.1,G11*0.2))</f>
        <v>0</v>
      </c>
      <c r="H12" s="42"/>
      <c r="I12" s="43"/>
    </row>
    <row r="13" spans="1:9" ht="13.5" customHeight="1">
      <c r="A13" s="46" t="s">
        <v>19</v>
      </c>
      <c r="B13" s="47" t="s">
        <v>20</v>
      </c>
      <c r="C13" s="48"/>
      <c r="D13" s="49" t="s">
        <v>21</v>
      </c>
      <c r="E13" s="49"/>
      <c r="F13" s="49"/>
      <c r="G13" s="50">
        <f>G11-G12</f>
        <v>0</v>
      </c>
      <c r="H13" s="42"/>
      <c r="I13" s="43"/>
    </row>
    <row r="14" spans="1:9" ht="13.5">
      <c r="A14" s="46"/>
      <c r="B14" s="46"/>
      <c r="C14" s="48"/>
      <c r="D14" s="51"/>
      <c r="F14" s="52" t="s">
        <v>22</v>
      </c>
      <c r="G14" s="53"/>
      <c r="H14" s="54">
        <f>SUM(H4:H10)</f>
        <v>0</v>
      </c>
      <c r="I14" s="43"/>
    </row>
    <row r="15" spans="1:9" ht="14.25">
      <c r="A15" s="55" t="s">
        <v>10</v>
      </c>
      <c r="B15" s="56">
        <v>2650</v>
      </c>
      <c r="C15" s="57"/>
      <c r="D15" s="57"/>
      <c r="E15" s="58"/>
      <c r="F15" s="59"/>
      <c r="G15" s="59"/>
      <c r="H15" s="59"/>
      <c r="I15" s="60"/>
    </row>
    <row r="16" spans="1:9" ht="13.5">
      <c r="A16" s="61" t="s">
        <v>11</v>
      </c>
      <c r="B16" s="62">
        <v>2150</v>
      </c>
      <c r="C16" s="57"/>
      <c r="D16" s="57"/>
      <c r="F16" s="63" t="s">
        <v>23</v>
      </c>
      <c r="G16" s="64"/>
      <c r="H16" s="64"/>
      <c r="I16" s="65"/>
    </row>
    <row r="17" spans="1:9" ht="14.25">
      <c r="A17" s="66" t="s">
        <v>12</v>
      </c>
      <c r="B17" s="67">
        <v>1725</v>
      </c>
      <c r="C17" s="57"/>
      <c r="D17" s="57"/>
      <c r="F17" s="68" t="s">
        <v>24</v>
      </c>
      <c r="G17" s="64"/>
      <c r="H17" s="69"/>
      <c r="I17" s="70">
        <f>H14</f>
        <v>0</v>
      </c>
    </row>
    <row r="18" spans="1:9" ht="13.5" customHeight="1">
      <c r="A18" s="66" t="s">
        <v>13</v>
      </c>
      <c r="B18" s="67">
        <v>1250</v>
      </c>
      <c r="C18" s="57"/>
      <c r="D18" s="57"/>
      <c r="F18" s="71"/>
      <c r="G18" s="64"/>
      <c r="H18" s="64"/>
      <c r="I18" s="65"/>
    </row>
    <row r="19" spans="1:9" ht="12.75" customHeight="1">
      <c r="A19" s="72" t="s">
        <v>14</v>
      </c>
      <c r="B19" s="73">
        <v>700</v>
      </c>
      <c r="C19" s="57"/>
      <c r="D19" s="57"/>
      <c r="F19" s="74" t="s">
        <v>25</v>
      </c>
      <c r="G19" s="75"/>
      <c r="H19" s="76"/>
      <c r="I19" s="77"/>
    </row>
    <row r="20" spans="1:9" ht="14.25">
      <c r="A20" s="72" t="s">
        <v>15</v>
      </c>
      <c r="B20" s="73">
        <v>700</v>
      </c>
      <c r="C20" s="57"/>
      <c r="D20" s="57"/>
      <c r="F20" s="78" t="s">
        <v>26</v>
      </c>
      <c r="G20" s="76"/>
      <c r="H20" s="79"/>
      <c r="I20" s="80"/>
    </row>
    <row r="21" spans="1:9" ht="14.25">
      <c r="A21" s="81" t="s">
        <v>16</v>
      </c>
      <c r="B21" s="82">
        <v>550</v>
      </c>
      <c r="C21" s="57"/>
      <c r="D21" s="57"/>
      <c r="F21" s="83" t="s">
        <v>27</v>
      </c>
      <c r="G21" s="84"/>
      <c r="H21" s="85"/>
      <c r="I21" s="86">
        <f>G13</f>
        <v>0</v>
      </c>
    </row>
    <row r="22" spans="1:13" ht="14.25">
      <c r="A22" s="87"/>
      <c r="B22" s="88"/>
      <c r="F22" s="89" t="s">
        <v>28</v>
      </c>
      <c r="G22" s="90"/>
      <c r="H22" s="90"/>
      <c r="I22" s="91"/>
      <c r="M22" s="58"/>
    </row>
    <row r="23" spans="1:13" ht="14.25">
      <c r="A23" s="92"/>
      <c r="B23" s="57"/>
      <c r="C23" s="88"/>
      <c r="D23" s="88"/>
      <c r="F23" s="93" t="s">
        <v>27</v>
      </c>
      <c r="G23" s="76"/>
      <c r="H23" s="76"/>
      <c r="I23" s="80">
        <f>(G13/10)</f>
        <v>0</v>
      </c>
      <c r="M23" s="58"/>
    </row>
    <row r="24" spans="1:13" ht="14.25">
      <c r="A24" s="92"/>
      <c r="B24" s="57"/>
      <c r="C24" s="57"/>
      <c r="D24" s="57"/>
      <c r="F24" s="94" t="s">
        <v>29</v>
      </c>
      <c r="G24" s="94"/>
      <c r="H24" s="94"/>
      <c r="I24" s="94"/>
      <c r="M24" s="58"/>
    </row>
    <row r="25" spans="1:13" ht="14.25">
      <c r="A25" s="95" t="s">
        <v>30</v>
      </c>
      <c r="B25" s="96"/>
      <c r="F25" s="97" t="s">
        <v>31</v>
      </c>
      <c r="G25" s="98"/>
      <c r="H25" s="98"/>
      <c r="I25" s="54">
        <f>(G13/10)</f>
        <v>0</v>
      </c>
      <c r="M25" s="58"/>
    </row>
    <row r="26" spans="1:13" ht="14.25">
      <c r="A26" s="95" t="s">
        <v>32</v>
      </c>
      <c r="B26" s="57"/>
      <c r="C26" s="96"/>
      <c r="D26" s="96"/>
      <c r="M26" s="58"/>
    </row>
    <row r="27" spans="1:12" ht="14.25">
      <c r="A27" s="95"/>
      <c r="B27" s="57"/>
      <c r="C27" s="57"/>
      <c r="D27" s="57"/>
      <c r="L27" s="58"/>
    </row>
    <row r="28" spans="1:13" ht="14.25">
      <c r="A28" s="95" t="s">
        <v>33</v>
      </c>
      <c r="B28" s="57"/>
      <c r="C28" s="57"/>
      <c r="D28" s="57"/>
      <c r="M28" s="58"/>
    </row>
    <row r="29" spans="1:4" ht="14.25">
      <c r="A29" s="92"/>
      <c r="B29" s="57"/>
      <c r="C29" s="57"/>
      <c r="D29" s="57"/>
    </row>
    <row r="30" spans="1:4" ht="14.25">
      <c r="A30" s="99" t="s">
        <v>34</v>
      </c>
      <c r="B30" s="100" t="s">
        <v>35</v>
      </c>
      <c r="C30" s="100" t="s">
        <v>36</v>
      </c>
      <c r="D30" s="100" t="s">
        <v>37</v>
      </c>
    </row>
    <row r="31" spans="1:12" ht="14.25">
      <c r="A31" s="101" t="s">
        <v>3</v>
      </c>
      <c r="B31" s="102">
        <v>18</v>
      </c>
      <c r="C31" s="102">
        <v>25</v>
      </c>
      <c r="D31" s="103">
        <f aca="true" t="shared" si="2" ref="D31:D34">B31+C31</f>
        <v>43</v>
      </c>
      <c r="K31" s="58"/>
      <c r="L31" s="58"/>
    </row>
    <row r="32" spans="1:4" ht="14.25">
      <c r="A32" s="104" t="s">
        <v>4</v>
      </c>
      <c r="B32" s="105">
        <v>33</v>
      </c>
      <c r="C32" s="105">
        <v>45</v>
      </c>
      <c r="D32" s="106">
        <f t="shared" si="2"/>
        <v>78</v>
      </c>
    </row>
    <row r="33" spans="1:14" ht="14.25">
      <c r="A33" s="104" t="s">
        <v>5</v>
      </c>
      <c r="B33" s="105">
        <v>53</v>
      </c>
      <c r="C33" s="105">
        <v>65</v>
      </c>
      <c r="D33" s="106">
        <f t="shared" si="2"/>
        <v>118</v>
      </c>
      <c r="K33" s="58"/>
      <c r="M33" s="58"/>
      <c r="N33" s="58"/>
    </row>
    <row r="34" spans="1:4" ht="14.25">
      <c r="A34" s="107" t="s">
        <v>6</v>
      </c>
      <c r="B34" s="108">
        <v>63</v>
      </c>
      <c r="C34" s="108">
        <v>85</v>
      </c>
      <c r="D34" s="109">
        <f t="shared" si="2"/>
        <v>148</v>
      </c>
    </row>
    <row r="35" spans="1:2" ht="14.25">
      <c r="A35" s="110" t="s">
        <v>38</v>
      </c>
      <c r="B35" s="57"/>
    </row>
    <row r="36" spans="1:2" ht="14.25">
      <c r="A36" s="111" t="s">
        <v>39</v>
      </c>
      <c r="B36" s="57"/>
    </row>
  </sheetData>
  <sheetProtection password="C67A" sheet="1"/>
  <mergeCells count="7">
    <mergeCell ref="D11:F11"/>
    <mergeCell ref="H11:H13"/>
    <mergeCell ref="D12:F12"/>
    <mergeCell ref="A13:A14"/>
    <mergeCell ref="B13:B14"/>
    <mergeCell ref="D13:F13"/>
    <mergeCell ref="F24:I24"/>
  </mergeCells>
  <dataValidations count="20">
    <dataValidation type="whole" allowBlank="1" showInputMessage="1" showErrorMessage="1" promptTitle="Gold Swimmers 8 &amp; Under" prompt="Please enter a number from 0 to 9 representing the number of swimmers in your family 8 years old or younger who will swim with the Gold group." errorTitle="Invalid Data Entered" error="Please enter a number from 0 to 9" sqref="B4">
      <formula1>0</formula1>
      <formula2>9</formula2>
    </dataValidation>
    <dataValidation type="whole" allowBlank="1" showInputMessage="1" showErrorMessage="1" promptTitle="Gold Swimmers 9-10 years old" prompt="Please enter a number from 0 to 9 representing the number of swimmers in your family 9-10 years old who will swim with the Gold group." errorTitle="Invalid Data Entered" error="Please enter a number from 0 to 9" sqref="C4">
      <formula1>0</formula1>
      <formula2>9</formula2>
    </dataValidation>
    <dataValidation type="whole" allowBlank="1" showInputMessage="1" showErrorMessage="1" promptTitle="Gold Swimmers 11-14 Years" prompt="Please enter a number from 0 to 9 representing the number of swimmers in your family 11-14 years old who will swim with the Gold group." errorTitle="Invalid Data Entered" error="Please enter a number from 0 to 9" sqref="D4">
      <formula1>0</formula1>
      <formula2>9</formula2>
    </dataValidation>
    <dataValidation type="whole" allowBlank="1" showInputMessage="1" showErrorMessage="1" promptTitle="Bronze Swimmers 8 &amp; Under" prompt="Please enter a number from 0 to 9 representing the number of swimmers in your family 8 years old or younger who will swim with the Bronze group." errorTitle="Invalid Data Entered" error="Please enter a number from 0 to 9" sqref="B7:B9">
      <formula1>0</formula1>
      <formula2>9</formula2>
    </dataValidation>
    <dataValidation type="whole" allowBlank="1" showInputMessage="1" showErrorMessage="1" promptTitle="Red or Blue Swimmers 8 &amp; Under" prompt="Please enter a number from 0 to 9 representing the number of swimmers in your family 8 years old or younger who will swim with the Red or Blue groups." errorTitle="Invalid Data Entered" error="Please enter a number from 0 to 9" sqref="B10">
      <formula1>0</formula1>
      <formula2>9</formula2>
    </dataValidation>
    <dataValidation type="whole" allowBlank="1" showInputMessage="1" showErrorMessage="1" promptTitle="Bronze Swimmers 9-10 years old" prompt="Please enter a number from 0 to 9 representing the number of swimmers in your family 9-10 years old who will swim with the Bronze group." errorTitle="Invalid Data Entered" error="Please enter a number from 0 to 9" sqref="C7:C9">
      <formula1>0</formula1>
      <formula2>9</formula2>
    </dataValidation>
    <dataValidation type="whole" allowBlank="1" showInputMessage="1" showErrorMessage="1" promptTitle="Red/Blue Swimmers 9-10 years old" prompt="Please enter a number from 0 to 9 representing the number of swimmers in your family 9-10 years old who will swim with the Red or Blue groups." errorTitle="Invalid Data Entered" error="Please enter a number from 0 to 9" sqref="C10">
      <formula1>0</formula1>
      <formula2>9</formula2>
    </dataValidation>
    <dataValidation type="whole" allowBlank="1" showInputMessage="1" showErrorMessage="1" promptTitle="Bronze Swimmers 11-14 Years" prompt="Please enter a number from 0 to 9 representing the number of swimmers in your family 11-14 years old who will swim with the Bronze group." errorTitle="Invalid Data Entered" error="Please enter a number from 0 to 9" sqref="D7:D9">
      <formula1>0</formula1>
      <formula2>9</formula2>
    </dataValidation>
    <dataValidation type="whole" allowBlank="1" showInputMessage="1" showErrorMessage="1" promptTitle="Red or Blue Swimmers 11-14 Years" prompt="Please enter a number from 0 to 9 representing the number of swimmers in your family 11-14 years old who will swim with the Red or Blue groups." errorTitle="Invalid Data Entered" error="Please enter a number from 0 to 9" sqref="D10">
      <formula1>0</formula1>
      <formula2>9</formula2>
    </dataValidation>
    <dataValidation type="whole" allowBlank="1" showInputMessage="1" showErrorMessage="1" promptTitle="Gold Swimmers 15 &amp; Over" prompt="Please enter a number from 0 to 9 representing the number of swimmers in your family 15 years of age or older who will swim with the Gold group." errorTitle="Invalid Data Entered" error="Please enter a number from 0 to 9" sqref="E4">
      <formula1>0</formula1>
      <formula2>9</formula2>
    </dataValidation>
    <dataValidation type="whole" allowBlank="1" showInputMessage="1" showErrorMessage="1" promptTitle="Bronze Swimmers 15 &amp; Over" prompt="Please enter a number from 0 to 9 representing the number of swimmers in your family 15 years of age or older who will swim with the Bronze group." errorTitle="Invalid Data Entered" error="Please enter a number from 0 to 9" sqref="E7:E9">
      <formula1>0</formula1>
      <formula2>9</formula2>
    </dataValidation>
    <dataValidation type="whole" allowBlank="1" showInputMessage="1" showErrorMessage="1" promptTitle="Red &amp; Blue Swimmers 15 &amp; Over" prompt="Please enter a number from 0 to 9 representing the number of swimmers in your family 15 years of age or older who will swim with the Red or Blue groups." errorTitle="Invalid Data Entered" error="Please enter a number from 0 to 9" sqref="E10">
      <formula1>0</formula1>
      <formula2>9</formula2>
    </dataValidation>
    <dataValidation type="whole" allowBlank="1" showInputMessage="1" showErrorMessage="1" promptTitle="Silver Swimmers 11-14 Years" prompt="Please enter a number from 0 to 9 representing the number of swimmers in your family 11-14 years old who will swim with the Silver group." errorTitle="Invalid Data Entered" error="Please enter a number from 0 to 9" sqref="D6">
      <formula1>0</formula1>
      <formula2>9</formula2>
    </dataValidation>
    <dataValidation type="whole" allowBlank="1" showInputMessage="1" showErrorMessage="1" promptTitle="Silver Swimmers 8 &amp; Under" prompt="Please enter a number from 0 to 9 representing the number of swimmers in your family 8 years old or younger who will swim with the Silver group." errorTitle="Invalid Data Entered" error="Please enter a number from 0 to 9" sqref="B6">
      <formula1>0</formula1>
      <formula2>9</formula2>
    </dataValidation>
    <dataValidation type="whole" allowBlank="1" showInputMessage="1" showErrorMessage="1" promptTitle="Silver Swimmers 9-10 years old" prompt="Please enter a number from 0 to 9 representing the number of swimmers in your family 9-10 years old who will swim with the Silver group." errorTitle="Invalid Data Entered" error="Please enter a number from 0 to 9" sqref="C6">
      <formula1>0</formula1>
      <formula2>9</formula2>
    </dataValidation>
    <dataValidation type="whole" allowBlank="1" showInputMessage="1" showErrorMessage="1" promptTitle="Silver Swimmers 15 &amp; Over" prompt="Please enter a number from 0 to 9 representing the number of swimmers in your family 15 years of age or older who will swim with the Silver group." errorTitle="Invalid Data Entered" error="Please enter a number from 0 to 9" sqref="E6">
      <formula1>0</formula1>
      <formula2>9</formula2>
    </dataValidation>
    <dataValidation type="whole" allowBlank="1" showInputMessage="1" showErrorMessage="1" promptTitle="Gold Fitness Swimmers 8 &amp; Under" prompt="Please enter a number from 0 to 9 representing the number of swimmers in your family 8 years old or younger who will swim with the Gold Fitness group." errorTitle="Invalid Data Entered" error="Please enter a number from 0 to 9" sqref="B5">
      <formula1>0</formula1>
      <formula2>9</formula2>
    </dataValidation>
    <dataValidation type="whole" allowBlank="1" showInputMessage="1" showErrorMessage="1" promptTitle="Gold Fitness Swimmers 9-10 yrs" prompt="Please enter a number from 0 to 9 representing the number of swimmers in your family 9-10 years old who will swim with the Gold Fitness group." errorTitle="Invalid Data Entered" error="Please enter a number from 0 to 9" sqref="C5">
      <formula1>0</formula1>
      <formula2>9</formula2>
    </dataValidation>
    <dataValidation type="whole" allowBlank="1" showInputMessage="1" showErrorMessage="1" promptTitle="Gold Fitness Swimmers 11-14 Yrs" prompt="Please enter a number from 0 to 9 representing the number of swimmers in your family 11-14 years old who will swim with the Gold Fitness group." errorTitle="Invalid Data Entered" error="Please enter a number from 0 to 9" sqref="D5">
      <formula1>0</formula1>
      <formula2>9</formula2>
    </dataValidation>
    <dataValidation type="whole" allowBlank="1" showInputMessage="1" showErrorMessage="1" promptTitle="Gold Fitness Swimmers 15 &amp; Over" prompt="Please enter a number from 0 to 9 representing the number of swimmers in your family 15 years of age or older who will swim with the Gold Fitness group." errorTitle="Invalid Data Entered" error="Please enter a number from 0 to 9" sqref="E5">
      <formula1>0</formula1>
      <formula2>9</formula2>
    </dataValidation>
  </dataValidations>
  <printOptions/>
  <pageMargins left="0.2361111111111111" right="0.2361111111111111" top="0.19652777777777777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bcrstac</dc:creator>
  <cp:keywords/>
  <dc:description/>
  <cp:lastModifiedBy/>
  <cp:lastPrinted>2013-08-29T18:24:31Z</cp:lastPrinted>
  <dcterms:created xsi:type="dcterms:W3CDTF">2009-09-10T13:05:34Z</dcterms:created>
  <dcterms:modified xsi:type="dcterms:W3CDTF">2018-08-22T10:16:32Z</dcterms:modified>
  <cp:category/>
  <cp:version/>
  <cp:contentType/>
  <cp:contentStatus/>
  <cp:revision>7</cp:revision>
</cp:coreProperties>
</file>