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255" windowHeight="5385"/>
  </bookViews>
  <sheets>
    <sheet name="12 Y M" sheetId="1" r:id="rId1"/>
    <sheet name="13-15" sheetId="2" r:id="rId2"/>
    <sheet name="16-18" sheetId="3" r:id="rId3"/>
    <sheet name="19-21" sheetId="4" r:id="rId4"/>
    <sheet name="RESULT  PAIS" sheetId="5" r:id="rId5"/>
  </sheets>
  <definedNames>
    <definedName name="_xlnm.Print_Area" localSheetId="0">'12 Y M'!$A$1:$L$19</definedName>
    <definedName name="_xlnm.Print_Area" localSheetId="1">'13-15'!$A$1:$M$20</definedName>
    <definedName name="_xlnm.Print_Area" localSheetId="2">'16-18'!$A$1:$L$15</definedName>
  </definedNames>
  <calcPr calcId="125725"/>
</workbook>
</file>

<file path=xl/calcChain.xml><?xml version="1.0" encoding="utf-8"?>
<calcChain xmlns="http://schemas.openxmlformats.org/spreadsheetml/2006/main">
  <c r="G34" i="5"/>
  <c r="F34"/>
  <c r="E34"/>
  <c r="D34"/>
  <c r="G26"/>
  <c r="F26"/>
  <c r="E26"/>
  <c r="D26"/>
  <c r="G18"/>
  <c r="F18"/>
  <c r="E18"/>
  <c r="D18"/>
  <c r="G11"/>
  <c r="L9" s="1"/>
  <c r="F11"/>
  <c r="L8" s="1"/>
  <c r="E11"/>
  <c r="L7" s="1"/>
  <c r="D11"/>
  <c r="L6" s="1"/>
  <c r="J31" i="4"/>
  <c r="K31" s="1"/>
  <c r="J30"/>
  <c r="K30" s="1"/>
  <c r="J29"/>
  <c r="K29" s="1"/>
  <c r="J32"/>
  <c r="K32" s="1"/>
  <c r="O30" i="3"/>
  <c r="P30" s="1"/>
  <c r="O29"/>
  <c r="P29" s="1"/>
  <c r="O28"/>
  <c r="P28" s="1"/>
  <c r="O31"/>
  <c r="P31" s="1"/>
  <c r="D47"/>
  <c r="C45"/>
  <c r="C46" s="1"/>
  <c r="D46" s="1"/>
  <c r="D48" s="1"/>
  <c r="E43"/>
  <c r="F42"/>
  <c r="F43" s="1"/>
  <c r="F41"/>
  <c r="H33"/>
  <c r="F33"/>
  <c r="G33" s="1"/>
  <c r="H32"/>
  <c r="F32"/>
  <c r="G32" s="1"/>
  <c r="H31"/>
  <c r="F31"/>
  <c r="G31" s="1"/>
  <c r="H30"/>
  <c r="F30"/>
  <c r="G30" s="1"/>
  <c r="H29"/>
  <c r="F29"/>
  <c r="G29" s="1"/>
  <c r="H28"/>
  <c r="F28"/>
  <c r="G28" s="1"/>
  <c r="E42" i="2"/>
  <c r="G42" s="1"/>
  <c r="F41"/>
  <c r="F42" s="1"/>
  <c r="F40"/>
  <c r="D46"/>
  <c r="C44"/>
  <c r="C45" s="1"/>
  <c r="D45" s="1"/>
  <c r="D47" s="1"/>
  <c r="H32"/>
  <c r="H31"/>
  <c r="I31" s="1"/>
  <c r="H30"/>
  <c r="H29"/>
  <c r="I29" s="1"/>
  <c r="H28"/>
  <c r="H27"/>
  <c r="I27" s="1"/>
  <c r="G31"/>
  <c r="G29"/>
  <c r="G27"/>
  <c r="F31"/>
  <c r="F30"/>
  <c r="G30" s="1"/>
  <c r="I30" s="1"/>
  <c r="F29"/>
  <c r="F28"/>
  <c r="G28" s="1"/>
  <c r="I28" s="1"/>
  <c r="F27"/>
  <c r="F32"/>
  <c r="G32" s="1"/>
  <c r="I32" s="1"/>
  <c r="G43" i="3" l="1"/>
  <c r="I28"/>
  <c r="I29"/>
  <c r="I30"/>
  <c r="I31"/>
  <c r="I32"/>
  <c r="I33"/>
</calcChain>
</file>

<file path=xl/sharedStrings.xml><?xml version="1.0" encoding="utf-8"?>
<sst xmlns="http://schemas.openxmlformats.org/spreadsheetml/2006/main" count="245" uniqueCount="90">
  <si>
    <t>RESULTADOS FINALES</t>
  </si>
  <si>
    <t>FIGURAS</t>
  </si>
  <si>
    <t>NOMBRE</t>
  </si>
  <si>
    <t>PAIS</t>
  </si>
  <si>
    <t>PUNTUACION</t>
  </si>
  <si>
    <t>KATHERINE ORELLANA</t>
  </si>
  <si>
    <t>GUA</t>
  </si>
  <si>
    <t>HAZEL PADILLA</t>
  </si>
  <si>
    <t>ESA</t>
  </si>
  <si>
    <t>SOFIA BARILLAS</t>
  </si>
  <si>
    <t xml:space="preserve">CARMEN VILLACORTA </t>
  </si>
  <si>
    <t>KEREN RIVERA</t>
  </si>
  <si>
    <t>NINOSCA GAMEZ</t>
  </si>
  <si>
    <t>GRECIA MENDOZA</t>
  </si>
  <si>
    <t>ELENA FERNANDEZ</t>
  </si>
  <si>
    <t>CRC</t>
  </si>
  <si>
    <t>SOLOS</t>
  </si>
  <si>
    <t>MARIA LAURA URRUTIA</t>
  </si>
  <si>
    <t>PAN</t>
  </si>
  <si>
    <t>FIORELLA MORALES</t>
  </si>
  <si>
    <t>Rut Solo</t>
  </si>
  <si>
    <t>50% Fig</t>
  </si>
  <si>
    <t>CARMEN VILLACORTA</t>
  </si>
  <si>
    <t>DUETOS</t>
  </si>
  <si>
    <t>CRC F</t>
  </si>
  <si>
    <t>KATHERINE ORELLANA Y SOFIA BARILLAS</t>
  </si>
  <si>
    <t>GUAT</t>
  </si>
  <si>
    <t>SOFIA LEBRIJO Y MARIA L URRUTIA</t>
  </si>
  <si>
    <t>CARMEN VILLACORTA Y GRECIA MENDOZA</t>
  </si>
  <si>
    <t>FIORELLA MORALES Y MELANIE ROJAS</t>
  </si>
  <si>
    <t>EQUIPOS</t>
  </si>
  <si>
    <t>COSTA RICA</t>
  </si>
  <si>
    <t>EL SALVADOR</t>
  </si>
  <si>
    <t>CATEGORIA 12 Y MENORES</t>
  </si>
  <si>
    <t>PAOLA CHACLAN</t>
  </si>
  <si>
    <t>BRIGGITTE RODRIGUEZ</t>
  </si>
  <si>
    <t xml:space="preserve">SOFIA ROSALES </t>
  </si>
  <si>
    <t>REBECA SEGURA</t>
  </si>
  <si>
    <t>INGRID ESCOBAR</t>
  </si>
  <si>
    <t>JOANA AKERMAN</t>
  </si>
  <si>
    <t xml:space="preserve">VALERIA LIZANO </t>
  </si>
  <si>
    <t>SILVIA QUIROS</t>
  </si>
  <si>
    <t>CRCSIL</t>
  </si>
  <si>
    <t>ALLYSO PAN</t>
  </si>
  <si>
    <t>VAL LIZ CRC</t>
  </si>
  <si>
    <t>BRIG PAN</t>
  </si>
  <si>
    <t>ING ESC ESA</t>
  </si>
  <si>
    <t>FIG</t>
  </si>
  <si>
    <t xml:space="preserve">RUT </t>
  </si>
  <si>
    <t>TOTAL</t>
  </si>
  <si>
    <t>PAOLA CHACLAN Y SOFIA ROSALES</t>
  </si>
  <si>
    <t>VALERIA LIZANO Y JOANA AKERMAN</t>
  </si>
  <si>
    <t>BRIGITTE RODRIGUEZ Y SOFIA MARROQUIN</t>
  </si>
  <si>
    <t>CLARA ESCOBAR E INGRID ESCOBAR</t>
  </si>
  <si>
    <t>gua S</t>
  </si>
  <si>
    <t xml:space="preserve">SILVIA QUIROS REBECA SEGURA JOANA AKERMAN VAERLIA LIZANO ASHLEY MORA VALERIA CONDEGA MARIANA SOLIS SOFIA DE LA CRUZ </t>
  </si>
  <si>
    <t>ALLYSON HUERTAS BRIGGITTE RODRIGUEZ  ADRIANA LAMB   SOFIA MARROQUIN</t>
  </si>
  <si>
    <t>CATEGORIA 13-15</t>
  </si>
  <si>
    <t>CATEGORIA 16-18</t>
  </si>
  <si>
    <t>NATALIA JENKINS</t>
  </si>
  <si>
    <t>BIANCA BENAVIDES</t>
  </si>
  <si>
    <t>FIORELLA CALVO</t>
  </si>
  <si>
    <t>INGRID ZETINO</t>
  </si>
  <si>
    <t>ADRIANA JIMENEZ</t>
  </si>
  <si>
    <t>MARIA CASTANEDA</t>
  </si>
  <si>
    <t>MARIELA JENKINS</t>
  </si>
  <si>
    <t>FCRC</t>
  </si>
  <si>
    <t>N CRC</t>
  </si>
  <si>
    <t>I ESA</t>
  </si>
  <si>
    <t>MC GUA</t>
  </si>
  <si>
    <t>CATEGORIA 19 Y MAYORES</t>
  </si>
  <si>
    <t>MARCELA ZETINO</t>
  </si>
  <si>
    <t>ALEJANDRA CALVO</t>
  </si>
  <si>
    <t>ELDA MOREIRA</t>
  </si>
  <si>
    <t>GABRIELLA BELLO</t>
  </si>
  <si>
    <t>CAROLINA BOLANOS</t>
  </si>
  <si>
    <t>GAB PAN</t>
  </si>
  <si>
    <t>SOLO</t>
  </si>
  <si>
    <t>ELDA M</t>
  </si>
  <si>
    <t>MARZET</t>
  </si>
  <si>
    <t>CARO</t>
  </si>
  <si>
    <t>RESULTADO FINAL POR PAIS</t>
  </si>
  <si>
    <t>12 Y MENORES</t>
  </si>
  <si>
    <t>13-15</t>
  </si>
  <si>
    <t>16-18</t>
  </si>
  <si>
    <t>19 y MAY</t>
  </si>
  <si>
    <t>RESULTADOS FINALES POR CATEGORIAS</t>
  </si>
  <si>
    <t>RESULTADOS FINALES POR PAIS</t>
  </si>
  <si>
    <t>PANAMA</t>
  </si>
  <si>
    <t>GUATEMALA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</si>
</sst>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1</xdr:col>
      <xdr:colOff>1786791</xdr:colOff>
      <xdr:row>2</xdr:row>
      <xdr:rowOff>9525</xdr:rowOff>
    </xdr:to>
    <xdr:pic>
      <xdr:nvPicPr>
        <xdr:cNvPr id="2" name="1 Imagen" descr="Logo CAMEX 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90500"/>
          <a:ext cx="1739166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1514475</xdr:colOff>
      <xdr:row>1</xdr:row>
      <xdr:rowOff>887503</xdr:rowOff>
    </xdr:to>
    <xdr:pic>
      <xdr:nvPicPr>
        <xdr:cNvPr id="2" name="1 Imagen" descr="Logo CAMEX 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0500"/>
          <a:ext cx="1514475" cy="8875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0</xdr:rowOff>
    </xdr:from>
    <xdr:to>
      <xdr:col>1</xdr:col>
      <xdr:colOff>1647825</xdr:colOff>
      <xdr:row>1</xdr:row>
      <xdr:rowOff>887503</xdr:rowOff>
    </xdr:to>
    <xdr:pic>
      <xdr:nvPicPr>
        <xdr:cNvPr id="2" name="1 Imagen" descr="Logo CAMEX 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190500"/>
          <a:ext cx="1514475" cy="8875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57150</xdr:colOff>
      <xdr:row>1</xdr:row>
      <xdr:rowOff>906553</xdr:rowOff>
    </xdr:to>
    <xdr:pic>
      <xdr:nvPicPr>
        <xdr:cNvPr id="2" name="1 Imagen" descr="Logo CAMEX 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209550"/>
          <a:ext cx="1514475" cy="8875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</xdr:rowOff>
    </xdr:from>
    <xdr:to>
      <xdr:col>2</xdr:col>
      <xdr:colOff>188341</xdr:colOff>
      <xdr:row>0</xdr:row>
      <xdr:rowOff>1143000</xdr:rowOff>
    </xdr:to>
    <xdr:pic>
      <xdr:nvPicPr>
        <xdr:cNvPr id="2" name="1 Imagen" descr="Logo CAMEX 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7" y="1"/>
          <a:ext cx="1950464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>
      <selection activeCell="B2" sqref="B2"/>
    </sheetView>
  </sheetViews>
  <sheetFormatPr defaultColWidth="11.42578125" defaultRowHeight="15"/>
  <cols>
    <col min="1" max="1" width="4.5703125" customWidth="1"/>
    <col min="2" max="2" width="27.5703125" customWidth="1"/>
    <col min="4" max="4" width="11.42578125" style="9"/>
    <col min="5" max="6" width="10.42578125" style="9" customWidth="1"/>
    <col min="7" max="7" width="27.140625" customWidth="1"/>
  </cols>
  <sheetData>
    <row r="2" spans="1:13" ht="79.5" customHeight="1"/>
    <row r="3" spans="1:13" ht="25.5" customHeight="1">
      <c r="G3" s="5" t="s">
        <v>33</v>
      </c>
    </row>
    <row r="4" spans="1:13" ht="25.5" customHeight="1">
      <c r="B4" s="5" t="s">
        <v>0</v>
      </c>
      <c r="C4" s="1"/>
      <c r="D4" s="10"/>
      <c r="E4" s="10"/>
      <c r="F4" s="10"/>
      <c r="G4" s="1"/>
      <c r="H4" s="1"/>
      <c r="I4" s="1"/>
    </row>
    <row r="5" spans="1:13" ht="25.5" customHeight="1">
      <c r="B5" s="6" t="s">
        <v>1</v>
      </c>
      <c r="C5" s="1"/>
      <c r="D5" s="10"/>
      <c r="E5" s="10"/>
      <c r="F5" s="10"/>
      <c r="G5" s="1" t="s">
        <v>16</v>
      </c>
      <c r="H5" s="1"/>
      <c r="I5" s="1"/>
    </row>
    <row r="6" spans="1:13" ht="25.5" customHeight="1">
      <c r="B6" s="1" t="s">
        <v>2</v>
      </c>
      <c r="C6" s="1" t="s">
        <v>3</v>
      </c>
      <c r="D6" s="10" t="s">
        <v>4</v>
      </c>
      <c r="E6" s="10"/>
      <c r="F6" s="10"/>
      <c r="G6" s="1" t="s">
        <v>2</v>
      </c>
      <c r="H6" s="1" t="s">
        <v>3</v>
      </c>
      <c r="I6" s="1" t="s">
        <v>20</v>
      </c>
      <c r="J6" s="1" t="s">
        <v>21</v>
      </c>
      <c r="K6" s="1" t="s">
        <v>4</v>
      </c>
    </row>
    <row r="7" spans="1:13" ht="25.5" customHeight="1">
      <c r="A7" s="1">
        <v>1</v>
      </c>
      <c r="B7" t="s">
        <v>5</v>
      </c>
      <c r="C7" t="s">
        <v>6</v>
      </c>
      <c r="D7" s="11">
        <v>50.204000000000001</v>
      </c>
      <c r="F7" s="13">
        <v>1</v>
      </c>
      <c r="G7" s="1" t="s">
        <v>5</v>
      </c>
      <c r="H7" s="1" t="s">
        <v>6</v>
      </c>
      <c r="I7" s="1">
        <v>56.637999999999998</v>
      </c>
      <c r="J7">
        <v>25.102</v>
      </c>
      <c r="K7" s="1">
        <v>53.420999999999999</v>
      </c>
    </row>
    <row r="8" spans="1:13" ht="25.5" customHeight="1">
      <c r="A8" s="1">
        <v>2</v>
      </c>
      <c r="B8" t="s">
        <v>7</v>
      </c>
      <c r="C8" t="s">
        <v>8</v>
      </c>
      <c r="D8" s="11">
        <v>46.84</v>
      </c>
      <c r="F8" s="13">
        <v>2</v>
      </c>
      <c r="G8" s="1" t="s">
        <v>22</v>
      </c>
      <c r="H8" s="1" t="s">
        <v>8</v>
      </c>
      <c r="I8" s="1">
        <v>54.526000000000003</v>
      </c>
      <c r="J8">
        <v>23.344999999999999</v>
      </c>
      <c r="K8" s="1">
        <v>50.607999999999997</v>
      </c>
    </row>
    <row r="9" spans="1:13" ht="25.5" customHeight="1">
      <c r="A9" s="1">
        <v>3</v>
      </c>
      <c r="B9" t="s">
        <v>10</v>
      </c>
      <c r="C9" t="s">
        <v>8</v>
      </c>
      <c r="D9" s="11">
        <v>46.689</v>
      </c>
      <c r="F9" s="13">
        <v>3</v>
      </c>
      <c r="G9" s="1" t="s">
        <v>19</v>
      </c>
      <c r="H9" s="1" t="s">
        <v>15</v>
      </c>
      <c r="I9" s="1">
        <v>54.024999999999999</v>
      </c>
      <c r="J9">
        <v>20.364999999999998</v>
      </c>
      <c r="K9" s="1">
        <v>47.377000000000002</v>
      </c>
    </row>
    <row r="10" spans="1:13" ht="25.5" customHeight="1">
      <c r="A10" s="1">
        <v>4</v>
      </c>
      <c r="B10" t="s">
        <v>9</v>
      </c>
      <c r="C10" t="s">
        <v>6</v>
      </c>
      <c r="D10" s="11">
        <v>46.5</v>
      </c>
      <c r="F10" s="13">
        <v>4</v>
      </c>
      <c r="G10" s="1" t="s">
        <v>17</v>
      </c>
      <c r="H10" s="1" t="s">
        <v>18</v>
      </c>
      <c r="I10" s="1">
        <v>50.3</v>
      </c>
      <c r="J10">
        <v>20.446000000000002</v>
      </c>
      <c r="K10" s="1">
        <v>45.595999999999997</v>
      </c>
    </row>
    <row r="11" spans="1:13" ht="25.5" customHeight="1">
      <c r="A11" s="1">
        <v>5</v>
      </c>
      <c r="B11" t="s">
        <v>11</v>
      </c>
      <c r="C11" t="s">
        <v>6</v>
      </c>
      <c r="D11" s="11">
        <v>46.133000000000003</v>
      </c>
      <c r="F11" s="10"/>
      <c r="G11" s="2"/>
      <c r="H11" s="2"/>
      <c r="I11" s="2"/>
      <c r="J11" s="3"/>
      <c r="K11" s="3"/>
      <c r="L11" s="3"/>
      <c r="M11" s="3"/>
    </row>
    <row r="12" spans="1:13" ht="25.5" customHeight="1">
      <c r="A12" s="1">
        <v>6</v>
      </c>
      <c r="B12" t="s">
        <v>12</v>
      </c>
      <c r="C12" t="s">
        <v>6</v>
      </c>
      <c r="D12" s="11">
        <v>45.56</v>
      </c>
      <c r="F12" s="10"/>
      <c r="G12" s="2"/>
      <c r="H12" s="2"/>
      <c r="I12" s="2"/>
      <c r="J12" s="3"/>
      <c r="K12" s="3"/>
      <c r="L12" s="3"/>
      <c r="M12" s="3"/>
    </row>
    <row r="13" spans="1:13" ht="25.5" customHeight="1">
      <c r="A13" s="1">
        <v>7</v>
      </c>
      <c r="B13" t="s">
        <v>13</v>
      </c>
      <c r="C13" t="s">
        <v>8</v>
      </c>
      <c r="D13" s="11">
        <v>45.070999999999998</v>
      </c>
      <c r="F13" s="10"/>
      <c r="G13" s="1"/>
      <c r="H13" s="1"/>
      <c r="I13" s="1"/>
    </row>
    <row r="14" spans="1:13" ht="24.75" customHeight="1">
      <c r="A14" s="1">
        <v>8</v>
      </c>
      <c r="B14" t="s">
        <v>14</v>
      </c>
      <c r="C14" t="s">
        <v>15</v>
      </c>
      <c r="D14" s="11">
        <v>43.216999999999999</v>
      </c>
      <c r="F14" s="10"/>
      <c r="G14" s="2" t="s">
        <v>23</v>
      </c>
      <c r="H14" s="2"/>
      <c r="I14" s="2"/>
    </row>
    <row r="15" spans="1:13" ht="44.25" customHeight="1">
      <c r="G15" s="2" t="s">
        <v>25</v>
      </c>
      <c r="H15" s="1" t="s">
        <v>26</v>
      </c>
      <c r="I15" s="1">
        <v>51.9</v>
      </c>
      <c r="J15">
        <v>24.175999999999998</v>
      </c>
      <c r="K15" s="1">
        <v>50.125999999999998</v>
      </c>
    </row>
    <row r="16" spans="1:13" ht="44.25" customHeight="1">
      <c r="B16" s="1" t="s">
        <v>30</v>
      </c>
      <c r="G16" s="2" t="s">
        <v>28</v>
      </c>
      <c r="H16" s="1" t="s">
        <v>8</v>
      </c>
      <c r="I16" s="1">
        <v>46.813000000000002</v>
      </c>
      <c r="J16">
        <v>22.94</v>
      </c>
      <c r="K16" s="1">
        <v>46.345999999999997</v>
      </c>
    </row>
    <row r="17" spans="1:12" ht="54" customHeight="1">
      <c r="A17" s="1">
        <v>1</v>
      </c>
      <c r="B17" s="1" t="s">
        <v>31</v>
      </c>
      <c r="C17" s="1" t="s">
        <v>15</v>
      </c>
      <c r="D17" s="11">
        <v>42.463000000000001</v>
      </c>
      <c r="E17" s="9">
        <v>20.853999999999999</v>
      </c>
      <c r="F17" s="9">
        <v>42.085999999999999</v>
      </c>
      <c r="G17" s="2" t="s">
        <v>27</v>
      </c>
      <c r="H17" s="1" t="s">
        <v>18</v>
      </c>
      <c r="I17" s="1">
        <v>47.561999999999998</v>
      </c>
      <c r="J17">
        <v>20.545999999999999</v>
      </c>
      <c r="K17" s="1">
        <v>44.326999999999998</v>
      </c>
    </row>
    <row r="18" spans="1:12" ht="60.75" customHeight="1">
      <c r="A18" s="1">
        <v>2</v>
      </c>
      <c r="B18" s="1" t="s">
        <v>32</v>
      </c>
      <c r="C18" s="1" t="s">
        <v>8</v>
      </c>
      <c r="D18" s="11">
        <v>39.438000000000002</v>
      </c>
      <c r="E18" s="9">
        <v>21.334</v>
      </c>
      <c r="F18" s="9">
        <v>41.052999999999997</v>
      </c>
      <c r="G18" s="2" t="s">
        <v>29</v>
      </c>
      <c r="H18" s="1" t="s">
        <v>24</v>
      </c>
      <c r="I18" s="1">
        <v>46.537999999999997</v>
      </c>
      <c r="J18">
        <v>20.367999999999999</v>
      </c>
      <c r="K18" s="1">
        <v>43.637</v>
      </c>
    </row>
    <row r="19" spans="1:12" ht="27.75" customHeight="1">
      <c r="H19" s="1"/>
      <c r="I19" s="1"/>
    </row>
    <row r="20" spans="1:12" ht="27" customHeight="1">
      <c r="G20" s="2"/>
      <c r="H20" s="1"/>
      <c r="I20" s="1"/>
      <c r="K20" s="1"/>
      <c r="L20" s="4"/>
    </row>
    <row r="21" spans="1:12" ht="27" customHeight="1"/>
    <row r="22" spans="1:12" ht="27" customHeight="1">
      <c r="D22" s="12"/>
      <c r="E22" s="12"/>
      <c r="F22" s="12"/>
      <c r="G22" s="4"/>
      <c r="H22" s="4"/>
      <c r="I22" s="4"/>
      <c r="J22" s="4"/>
    </row>
    <row r="23" spans="1:12" ht="27" customHeight="1">
      <c r="D23" s="12"/>
      <c r="E23" s="12"/>
      <c r="F23" s="12"/>
      <c r="G23" s="4"/>
      <c r="H23" s="4"/>
      <c r="I23" s="4"/>
      <c r="J23" s="4"/>
    </row>
    <row r="24" spans="1:12" ht="27" customHeight="1">
      <c r="D24" s="12"/>
      <c r="E24" s="12"/>
      <c r="F24" s="12"/>
      <c r="G24" s="4"/>
      <c r="H24" s="4"/>
      <c r="I24" s="4"/>
      <c r="J24" s="4"/>
    </row>
    <row r="25" spans="1:12" ht="27" customHeight="1"/>
    <row r="26" spans="1:12" ht="27" customHeight="1"/>
    <row r="27" spans="1:12" ht="27" customHeight="1"/>
    <row r="28" spans="1:12" ht="27" customHeight="1"/>
    <row r="29" spans="1:12" ht="27" customHeight="1"/>
    <row r="30" spans="1:12" ht="27" customHeight="1"/>
    <row r="31" spans="1:12" ht="27" customHeight="1"/>
    <row r="32" spans="1:12" ht="27" customHeight="1"/>
    <row r="33" ht="27" customHeight="1"/>
    <row r="34" ht="27" customHeight="1"/>
  </sheetData>
  <sortState ref="H13:I18">
    <sortCondition descending="1" ref="I13"/>
  </sortState>
  <pageMargins left="0.70866141732283472" right="0.70866141732283472" top="0.74803149606299213" bottom="0.74803149606299213" header="0.31496062992125984" footer="0.31496062992125984"/>
  <pageSetup scale="76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workbookViewId="0">
      <selection activeCell="B2" sqref="B2"/>
    </sheetView>
  </sheetViews>
  <sheetFormatPr defaultColWidth="11.42578125" defaultRowHeight="15"/>
  <cols>
    <col min="1" max="1" width="4.5703125" customWidth="1"/>
    <col min="2" max="2" width="27.5703125" customWidth="1"/>
    <col min="7" max="7" width="27.140625" customWidth="1"/>
  </cols>
  <sheetData>
    <row r="2" spans="1:13" ht="74.25" customHeight="1">
      <c r="G2" s="5" t="s">
        <v>57</v>
      </c>
    </row>
    <row r="3" spans="1:13" ht="23.25">
      <c r="B3" s="5" t="s">
        <v>0</v>
      </c>
      <c r="C3" s="1"/>
      <c r="D3" s="1"/>
      <c r="E3" s="1"/>
      <c r="F3" s="1"/>
      <c r="G3" s="1"/>
      <c r="H3" s="1"/>
    </row>
    <row r="4" spans="1:13">
      <c r="B4" s="1"/>
      <c r="C4" s="1"/>
      <c r="D4" s="1"/>
      <c r="E4" s="1"/>
      <c r="F4" s="1"/>
      <c r="G4" s="1"/>
      <c r="H4" s="1"/>
      <c r="I4" s="1"/>
    </row>
    <row r="5" spans="1:13">
      <c r="B5" s="1" t="s">
        <v>1</v>
      </c>
      <c r="C5" s="1"/>
      <c r="D5" s="1"/>
      <c r="E5" s="1"/>
      <c r="F5" s="1"/>
      <c r="G5" s="1" t="s">
        <v>16</v>
      </c>
      <c r="H5" s="1"/>
      <c r="I5" s="1"/>
    </row>
    <row r="6" spans="1:13">
      <c r="B6" s="1" t="s">
        <v>2</v>
      </c>
      <c r="C6" s="1" t="s">
        <v>3</v>
      </c>
      <c r="D6" s="1" t="s">
        <v>4</v>
      </c>
      <c r="E6" s="1"/>
      <c r="F6" s="1"/>
      <c r="G6" s="1" t="s">
        <v>2</v>
      </c>
      <c r="H6" s="1" t="s">
        <v>3</v>
      </c>
      <c r="I6" s="1" t="s">
        <v>20</v>
      </c>
      <c r="J6" s="1" t="s">
        <v>21</v>
      </c>
      <c r="K6" s="1" t="s">
        <v>4</v>
      </c>
    </row>
    <row r="7" spans="1:13">
      <c r="A7">
        <v>1</v>
      </c>
      <c r="B7" s="1" t="s">
        <v>34</v>
      </c>
      <c r="C7" s="1" t="s">
        <v>6</v>
      </c>
      <c r="D7" s="8">
        <v>55.223999999999997</v>
      </c>
      <c r="F7" s="1">
        <v>1</v>
      </c>
      <c r="G7" s="1" t="s">
        <v>34</v>
      </c>
      <c r="H7" s="1" t="s">
        <v>6</v>
      </c>
      <c r="I7" s="1"/>
      <c r="K7" s="1">
        <v>60.08</v>
      </c>
    </row>
    <row r="8" spans="1:13">
      <c r="A8">
        <v>2</v>
      </c>
      <c r="B8" s="1" t="s">
        <v>35</v>
      </c>
      <c r="C8" s="1" t="s">
        <v>18</v>
      </c>
      <c r="D8" s="8">
        <v>52.651000000000003</v>
      </c>
      <c r="F8" s="1">
        <v>2</v>
      </c>
      <c r="G8" s="1" t="s">
        <v>41</v>
      </c>
      <c r="H8" s="1" t="s">
        <v>15</v>
      </c>
      <c r="I8" s="1"/>
      <c r="K8" s="1">
        <v>59.03</v>
      </c>
    </row>
    <row r="9" spans="1:13">
      <c r="A9">
        <v>3</v>
      </c>
      <c r="B9" s="1" t="s">
        <v>41</v>
      </c>
      <c r="C9" s="1" t="s">
        <v>15</v>
      </c>
      <c r="D9" s="8">
        <v>52.326000000000001</v>
      </c>
      <c r="F9" s="1">
        <v>3</v>
      </c>
      <c r="G9" s="1" t="s">
        <v>35</v>
      </c>
      <c r="H9" s="1" t="s">
        <v>18</v>
      </c>
      <c r="I9" s="1"/>
      <c r="K9" s="1">
        <v>57.09</v>
      </c>
    </row>
    <row r="10" spans="1:13">
      <c r="A10">
        <v>4</v>
      </c>
      <c r="B10" s="1" t="s">
        <v>36</v>
      </c>
      <c r="C10" s="1" t="s">
        <v>6</v>
      </c>
      <c r="D10" s="8">
        <v>52.195</v>
      </c>
      <c r="F10" s="1">
        <v>4</v>
      </c>
      <c r="G10" s="1" t="s">
        <v>38</v>
      </c>
      <c r="H10" s="1" t="s">
        <v>8</v>
      </c>
      <c r="I10" s="1"/>
      <c r="K10" s="1">
        <v>56.55</v>
      </c>
    </row>
    <row r="11" spans="1:13">
      <c r="A11">
        <v>5</v>
      </c>
      <c r="B11" s="1" t="s">
        <v>37</v>
      </c>
      <c r="C11" s="1" t="s">
        <v>15</v>
      </c>
      <c r="D11" s="8">
        <v>51.476999999999997</v>
      </c>
      <c r="F11" s="1"/>
      <c r="G11" s="2"/>
      <c r="H11" s="2"/>
      <c r="I11" s="2"/>
      <c r="J11" s="3"/>
      <c r="K11" s="3"/>
      <c r="L11" s="3"/>
      <c r="M11" s="3"/>
    </row>
    <row r="12" spans="1:13">
      <c r="A12">
        <v>6</v>
      </c>
      <c r="B12" s="1" t="s">
        <v>38</v>
      </c>
      <c r="C12" s="1" t="s">
        <v>8</v>
      </c>
      <c r="D12" s="8">
        <v>51.457999999999998</v>
      </c>
      <c r="F12" s="1"/>
      <c r="G12" s="2"/>
      <c r="H12" s="2"/>
      <c r="I12" s="2"/>
      <c r="J12" s="3"/>
      <c r="K12" s="3"/>
      <c r="L12" s="3"/>
      <c r="M12" s="3"/>
    </row>
    <row r="13" spans="1:13">
      <c r="A13">
        <v>7</v>
      </c>
      <c r="B13" s="1" t="s">
        <v>39</v>
      </c>
      <c r="C13" s="1" t="s">
        <v>15</v>
      </c>
      <c r="D13" s="8">
        <v>51.395000000000003</v>
      </c>
      <c r="F13" s="1"/>
      <c r="G13" s="1"/>
      <c r="H13" s="1"/>
      <c r="I13" s="1"/>
    </row>
    <row r="14" spans="1:13">
      <c r="A14">
        <v>8</v>
      </c>
      <c r="B14" s="1" t="s">
        <v>40</v>
      </c>
      <c r="C14" s="1" t="s">
        <v>15</v>
      </c>
      <c r="D14" s="8">
        <v>50.411999999999999</v>
      </c>
      <c r="F14" s="1"/>
      <c r="G14" s="2" t="s">
        <v>23</v>
      </c>
      <c r="H14" s="2"/>
      <c r="I14" s="2"/>
    </row>
    <row r="15" spans="1:13" ht="36.75" customHeight="1">
      <c r="G15" s="2" t="s">
        <v>50</v>
      </c>
      <c r="H15" s="1" t="s">
        <v>6</v>
      </c>
      <c r="I15" s="1"/>
      <c r="K15" s="1">
        <v>53.31</v>
      </c>
    </row>
    <row r="16" spans="1:13" ht="36.75" customHeight="1">
      <c r="B16" s="1" t="s">
        <v>30</v>
      </c>
      <c r="G16" s="2" t="s">
        <v>51</v>
      </c>
      <c r="H16" s="1" t="s">
        <v>15</v>
      </c>
      <c r="I16" s="1"/>
      <c r="K16" s="1">
        <v>52.35</v>
      </c>
    </row>
    <row r="17" spans="1:11" ht="72.75" customHeight="1">
      <c r="A17" s="1">
        <v>1</v>
      </c>
      <c r="B17" s="7" t="s">
        <v>55</v>
      </c>
      <c r="C17" s="1" t="s">
        <v>15</v>
      </c>
      <c r="D17" s="1">
        <v>48.88</v>
      </c>
      <c r="G17" s="2" t="s">
        <v>52</v>
      </c>
      <c r="H17" s="1" t="s">
        <v>18</v>
      </c>
      <c r="I17" s="1"/>
      <c r="K17" s="1">
        <v>51.98</v>
      </c>
    </row>
    <row r="18" spans="1:11" ht="36.75" customHeight="1">
      <c r="A18" s="1">
        <v>2</v>
      </c>
      <c r="B18" s="7" t="s">
        <v>56</v>
      </c>
      <c r="C18" s="1" t="s">
        <v>18</v>
      </c>
      <c r="D18" s="8">
        <v>47.183</v>
      </c>
      <c r="G18" s="2" t="s">
        <v>53</v>
      </c>
      <c r="H18" s="1" t="s">
        <v>8</v>
      </c>
      <c r="I18" s="1"/>
      <c r="K18" s="1">
        <v>49.75</v>
      </c>
    </row>
    <row r="19" spans="1:11">
      <c r="H19" s="1"/>
      <c r="I19" s="1"/>
    </row>
    <row r="20" spans="1:11">
      <c r="H20" s="1"/>
      <c r="I20" s="1"/>
    </row>
    <row r="22" spans="1:11">
      <c r="D22" s="4"/>
      <c r="E22" s="4"/>
      <c r="F22" s="4"/>
      <c r="G22" s="4"/>
      <c r="H22" s="4"/>
      <c r="I22" s="4"/>
      <c r="J22" s="4"/>
    </row>
    <row r="23" spans="1:11">
      <c r="D23" s="4"/>
      <c r="E23" s="4"/>
      <c r="F23" s="4"/>
      <c r="G23" s="4"/>
      <c r="H23" s="4"/>
      <c r="I23" s="4"/>
      <c r="J23" s="4"/>
    </row>
    <row r="24" spans="1:11">
      <c r="D24" s="4"/>
      <c r="E24" s="4"/>
      <c r="F24" s="4"/>
      <c r="G24" s="4"/>
      <c r="H24" s="4"/>
      <c r="I24" s="4"/>
      <c r="J24" s="4"/>
    </row>
    <row r="25" spans="1:11">
      <c r="F25" t="s">
        <v>23</v>
      </c>
    </row>
    <row r="26" spans="1:11">
      <c r="G26" t="s">
        <v>47</v>
      </c>
      <c r="H26" t="s">
        <v>48</v>
      </c>
      <c r="I26" t="s">
        <v>49</v>
      </c>
    </row>
    <row r="27" spans="1:11">
      <c r="B27" t="s">
        <v>54</v>
      </c>
      <c r="C27">
        <v>52.911999999999999</v>
      </c>
      <c r="D27">
        <v>55.223999999999997</v>
      </c>
      <c r="E27">
        <v>52.195</v>
      </c>
      <c r="F27">
        <f t="shared" ref="F27:F31" si="0">E27+D27</f>
        <v>107.419</v>
      </c>
      <c r="G27">
        <f>F27/4</f>
        <v>26.854749999999999</v>
      </c>
      <c r="H27">
        <f>C27/2</f>
        <v>26.456</v>
      </c>
      <c r="I27">
        <f>H27+G27</f>
        <v>53.310749999999999</v>
      </c>
    </row>
    <row r="28" spans="1:11">
      <c r="B28" t="s">
        <v>42</v>
      </c>
      <c r="C28">
        <v>52.512999999999998</v>
      </c>
      <c r="D28">
        <v>52.326000000000001</v>
      </c>
      <c r="E28">
        <v>44.851999999999997</v>
      </c>
      <c r="F28">
        <f t="shared" si="0"/>
        <v>97.177999999999997</v>
      </c>
      <c r="G28">
        <f t="shared" ref="G28:G32" si="1">F28/4</f>
        <v>24.294499999999999</v>
      </c>
      <c r="H28">
        <f t="shared" ref="H28:H32" si="2">C28/2</f>
        <v>26.256499999999999</v>
      </c>
      <c r="I28">
        <f t="shared" ref="I28:I32" si="3">H28+G28</f>
        <v>50.551000000000002</v>
      </c>
    </row>
    <row r="29" spans="1:11">
      <c r="B29" t="s">
        <v>43</v>
      </c>
      <c r="C29">
        <v>51.537999999999997</v>
      </c>
      <c r="D29">
        <v>44.720999999999997</v>
      </c>
      <c r="E29">
        <v>47.347000000000001</v>
      </c>
      <c r="F29">
        <f t="shared" si="0"/>
        <v>92.067999999999998</v>
      </c>
      <c r="G29">
        <f t="shared" si="1"/>
        <v>23.016999999999999</v>
      </c>
      <c r="H29">
        <f t="shared" si="2"/>
        <v>25.768999999999998</v>
      </c>
      <c r="I29">
        <f t="shared" si="3"/>
        <v>48.786000000000001</v>
      </c>
    </row>
    <row r="30" spans="1:11">
      <c r="B30" t="s">
        <v>44</v>
      </c>
      <c r="C30">
        <v>53.813000000000002</v>
      </c>
      <c r="D30">
        <v>50.411999999999999</v>
      </c>
      <c r="E30">
        <v>51.395000000000003</v>
      </c>
      <c r="F30">
        <f t="shared" si="0"/>
        <v>101.807</v>
      </c>
      <c r="G30">
        <f t="shared" si="1"/>
        <v>25.451750000000001</v>
      </c>
      <c r="H30">
        <f t="shared" si="2"/>
        <v>26.906500000000001</v>
      </c>
      <c r="I30">
        <f t="shared" si="3"/>
        <v>52.358249999999998</v>
      </c>
    </row>
    <row r="31" spans="1:11">
      <c r="B31" t="s">
        <v>45</v>
      </c>
      <c r="C31">
        <v>56.863</v>
      </c>
      <c r="D31">
        <v>52.651000000000003</v>
      </c>
      <c r="E31">
        <v>41.542999999999999</v>
      </c>
      <c r="F31">
        <f t="shared" si="0"/>
        <v>94.194000000000003</v>
      </c>
      <c r="G31">
        <f t="shared" si="1"/>
        <v>23.548500000000001</v>
      </c>
      <c r="H31">
        <f t="shared" si="2"/>
        <v>28.4315</v>
      </c>
      <c r="I31">
        <f t="shared" si="3"/>
        <v>51.980000000000004</v>
      </c>
    </row>
    <row r="32" spans="1:11">
      <c r="B32" t="s">
        <v>46</v>
      </c>
      <c r="C32">
        <v>50.912999999999997</v>
      </c>
      <c r="D32">
        <v>45.728000000000002</v>
      </c>
      <c r="E32">
        <v>51.457999999999998</v>
      </c>
      <c r="F32">
        <f>E32+D32</f>
        <v>97.186000000000007</v>
      </c>
      <c r="G32">
        <f t="shared" si="1"/>
        <v>24.296500000000002</v>
      </c>
      <c r="H32">
        <f t="shared" si="2"/>
        <v>25.456499999999998</v>
      </c>
      <c r="I32">
        <f t="shared" si="3"/>
        <v>49.753</v>
      </c>
    </row>
    <row r="34" spans="2:7">
      <c r="B34" t="s">
        <v>15</v>
      </c>
    </row>
    <row r="35" spans="2:7">
      <c r="B35" t="s">
        <v>55</v>
      </c>
    </row>
    <row r="36" spans="2:7">
      <c r="C36">
        <v>52.326000000000001</v>
      </c>
      <c r="F36">
        <v>52.651000000000003</v>
      </c>
    </row>
    <row r="37" spans="2:7">
      <c r="C37">
        <v>51.476999999999997</v>
      </c>
      <c r="F37">
        <v>47.347000000000001</v>
      </c>
    </row>
    <row r="38" spans="2:7">
      <c r="C38">
        <v>51.395000000000003</v>
      </c>
      <c r="F38">
        <v>44.720999999999997</v>
      </c>
    </row>
    <row r="39" spans="2:7">
      <c r="C39">
        <v>50.411999999999999</v>
      </c>
      <c r="F39">
        <v>41.542999999999999</v>
      </c>
    </row>
    <row r="40" spans="2:7">
      <c r="C40">
        <v>49.018999999999998</v>
      </c>
      <c r="F40">
        <f>SUM(F36:F39)</f>
        <v>186.262</v>
      </c>
    </row>
    <row r="41" spans="2:7">
      <c r="C41">
        <v>48.38</v>
      </c>
      <c r="E41">
        <v>47.801000000000002</v>
      </c>
      <c r="F41">
        <f>F40/4</f>
        <v>46.5655</v>
      </c>
      <c r="G41" t="s">
        <v>47</v>
      </c>
    </row>
    <row r="42" spans="2:7">
      <c r="C42">
        <v>44.851999999999997</v>
      </c>
      <c r="E42">
        <f>E41/2</f>
        <v>23.900500000000001</v>
      </c>
      <c r="F42">
        <f>F41/2</f>
        <v>23.28275</v>
      </c>
      <c r="G42">
        <f>SUM(E42:F42)</f>
        <v>47.183250000000001</v>
      </c>
    </row>
    <row r="43" spans="2:7">
      <c r="C43">
        <v>42.915999999999997</v>
      </c>
    </row>
    <row r="44" spans="2:7">
      <c r="C44">
        <f>SUM(C36:C43)</f>
        <v>390.77699999999999</v>
      </c>
    </row>
    <row r="45" spans="2:7">
      <c r="C45">
        <f>C44/8</f>
        <v>48.847124999999998</v>
      </c>
      <c r="D45">
        <f>C45/2</f>
        <v>24.423562499999999</v>
      </c>
    </row>
    <row r="46" spans="2:7">
      <c r="C46">
        <v>48.912999999999997</v>
      </c>
      <c r="D46">
        <f>C46/2</f>
        <v>24.456499999999998</v>
      </c>
    </row>
    <row r="47" spans="2:7">
      <c r="D47">
        <f>SUM(D45:D46)</f>
        <v>48.880062499999994</v>
      </c>
    </row>
  </sheetData>
  <pageMargins left="0.70866141732283472" right="0.7086614173228347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workbookViewId="0">
      <selection activeCell="B2" sqref="B2"/>
    </sheetView>
  </sheetViews>
  <sheetFormatPr defaultColWidth="11.42578125" defaultRowHeight="15"/>
  <cols>
    <col min="1" max="1" width="4.5703125" customWidth="1"/>
    <col min="2" max="2" width="27.5703125" customWidth="1"/>
    <col min="7" max="7" width="27.140625" customWidth="1"/>
  </cols>
  <sheetData>
    <row r="2" spans="1:13" ht="71.25" customHeight="1">
      <c r="G2" s="5" t="s">
        <v>58</v>
      </c>
    </row>
    <row r="3" spans="1:13" ht="23.25">
      <c r="B3" s="5" t="s">
        <v>0</v>
      </c>
      <c r="C3" s="1"/>
      <c r="D3" s="1"/>
      <c r="E3" s="1"/>
      <c r="F3" s="1"/>
      <c r="G3" s="1"/>
      <c r="H3" s="1"/>
    </row>
    <row r="4" spans="1:13">
      <c r="B4" s="1"/>
      <c r="C4" s="1"/>
      <c r="D4" s="1"/>
      <c r="E4" s="1"/>
      <c r="F4" s="1"/>
      <c r="G4" s="1"/>
      <c r="H4" s="1"/>
      <c r="I4" s="1"/>
    </row>
    <row r="5" spans="1:13">
      <c r="B5" s="1" t="s">
        <v>1</v>
      </c>
      <c r="C5" s="1"/>
      <c r="D5" s="1"/>
      <c r="E5" s="1"/>
      <c r="F5" s="1"/>
      <c r="G5" s="1" t="s">
        <v>16</v>
      </c>
      <c r="H5" s="1"/>
      <c r="I5" s="1"/>
    </row>
    <row r="6" spans="1:13">
      <c r="B6" s="1" t="s">
        <v>2</v>
      </c>
      <c r="C6" s="1" t="s">
        <v>3</v>
      </c>
      <c r="D6" s="1" t="s">
        <v>4</v>
      </c>
      <c r="E6" s="1"/>
      <c r="F6" s="1"/>
      <c r="G6" s="1" t="s">
        <v>2</v>
      </c>
      <c r="H6" s="1" t="s">
        <v>3</v>
      </c>
      <c r="I6" s="1" t="s">
        <v>20</v>
      </c>
      <c r="J6" s="1" t="s">
        <v>21</v>
      </c>
      <c r="K6" s="1" t="s">
        <v>4</v>
      </c>
    </row>
    <row r="7" spans="1:13">
      <c r="A7" s="1">
        <v>1</v>
      </c>
      <c r="B7" s="1" t="s">
        <v>59</v>
      </c>
      <c r="C7" s="1" t="s">
        <v>15</v>
      </c>
      <c r="D7" s="8">
        <v>61.584000000000003</v>
      </c>
      <c r="F7" s="1">
        <v>1</v>
      </c>
      <c r="G7" s="1" t="s">
        <v>59</v>
      </c>
      <c r="H7" s="1" t="s">
        <v>15</v>
      </c>
      <c r="I7" s="1">
        <v>73.462999999999994</v>
      </c>
      <c r="K7" s="1">
        <v>67.522999999999996</v>
      </c>
    </row>
    <row r="8" spans="1:13">
      <c r="A8" s="1">
        <v>2</v>
      </c>
      <c r="B8" s="1" t="s">
        <v>60</v>
      </c>
      <c r="C8" s="1" t="s">
        <v>15</v>
      </c>
      <c r="D8" s="8">
        <v>60.344000000000001</v>
      </c>
      <c r="F8" s="1">
        <v>2</v>
      </c>
      <c r="G8" s="1" t="s">
        <v>62</v>
      </c>
      <c r="H8" s="1" t="s">
        <v>8</v>
      </c>
      <c r="I8" s="1">
        <v>73.638000000000005</v>
      </c>
      <c r="K8" s="1">
        <v>66.537999999999997</v>
      </c>
    </row>
    <row r="9" spans="1:13">
      <c r="A9" s="1">
        <v>3</v>
      </c>
      <c r="B9" s="1" t="s">
        <v>61</v>
      </c>
      <c r="C9" s="1" t="s">
        <v>15</v>
      </c>
      <c r="D9" s="8">
        <v>59.505000000000003</v>
      </c>
      <c r="F9" s="1">
        <v>3</v>
      </c>
      <c r="G9" s="1" t="s">
        <v>64</v>
      </c>
      <c r="H9" s="1" t="s">
        <v>6</v>
      </c>
      <c r="I9" s="1">
        <v>71.863</v>
      </c>
      <c r="K9" s="1">
        <v>65.47</v>
      </c>
    </row>
    <row r="10" spans="1:13">
      <c r="A10" s="1">
        <v>4</v>
      </c>
      <c r="B10" s="1" t="s">
        <v>62</v>
      </c>
      <c r="C10" s="1" t="s">
        <v>8</v>
      </c>
      <c r="D10" s="8">
        <v>59.439</v>
      </c>
      <c r="F10" s="1"/>
      <c r="G10" s="1"/>
      <c r="H10" s="1"/>
      <c r="I10" s="1"/>
      <c r="K10" s="1"/>
    </row>
    <row r="11" spans="1:13">
      <c r="A11" s="1">
        <v>5</v>
      </c>
      <c r="B11" s="1" t="s">
        <v>63</v>
      </c>
      <c r="C11" s="1" t="s">
        <v>15</v>
      </c>
      <c r="D11" s="8">
        <v>59.317999999999998</v>
      </c>
      <c r="F11" s="1"/>
      <c r="G11" s="2"/>
      <c r="H11" s="2"/>
      <c r="I11" s="2"/>
      <c r="J11" s="3"/>
      <c r="K11" s="3"/>
      <c r="L11" s="3"/>
      <c r="M11" s="3"/>
    </row>
    <row r="12" spans="1:13">
      <c r="A12" s="1">
        <v>6</v>
      </c>
      <c r="B12" s="1" t="s">
        <v>64</v>
      </c>
      <c r="C12" s="1" t="s">
        <v>6</v>
      </c>
      <c r="D12" s="8">
        <v>59.076999999999998</v>
      </c>
      <c r="F12" s="1"/>
      <c r="G12" s="2"/>
      <c r="H12" s="2"/>
      <c r="I12" s="2"/>
      <c r="J12" s="3"/>
      <c r="K12" s="3"/>
      <c r="L12" s="3"/>
      <c r="M12" s="3"/>
    </row>
    <row r="13" spans="1:13">
      <c r="A13" s="1">
        <v>7</v>
      </c>
      <c r="B13" s="1" t="s">
        <v>65</v>
      </c>
      <c r="C13" s="1" t="s">
        <v>15</v>
      </c>
      <c r="D13" s="8">
        <v>58.264000000000003</v>
      </c>
      <c r="F13" s="1"/>
      <c r="G13" s="1"/>
      <c r="H13" s="1"/>
      <c r="I13" s="1"/>
    </row>
    <row r="14" spans="1:13">
      <c r="A14" s="1"/>
      <c r="B14" s="1"/>
      <c r="C14" s="1"/>
      <c r="D14" s="8"/>
      <c r="F14" s="1"/>
      <c r="G14" s="1"/>
      <c r="H14" s="1"/>
      <c r="I14" s="1"/>
    </row>
    <row r="15" spans="1:13">
      <c r="B15" s="1"/>
      <c r="C15" s="1"/>
      <c r="D15" s="8"/>
      <c r="F15" s="1"/>
      <c r="G15" s="2"/>
      <c r="H15" s="2"/>
      <c r="I15" s="2"/>
    </row>
    <row r="16" spans="1:13">
      <c r="G16" s="2"/>
      <c r="H16" s="1"/>
      <c r="I16" s="1"/>
      <c r="K16" s="1"/>
    </row>
    <row r="17" spans="1:16">
      <c r="B17" s="1"/>
      <c r="G17" s="2"/>
      <c r="H17" s="1"/>
      <c r="I17" s="1"/>
      <c r="K17" s="1"/>
    </row>
    <row r="18" spans="1:16">
      <c r="A18" s="1"/>
      <c r="B18" s="7"/>
      <c r="C18" s="1"/>
      <c r="D18" s="1"/>
      <c r="G18" s="2"/>
      <c r="H18" s="1"/>
      <c r="I18" s="1"/>
      <c r="K18" s="1"/>
    </row>
    <row r="19" spans="1:16">
      <c r="A19" s="1"/>
      <c r="B19" s="7"/>
      <c r="C19" s="1"/>
      <c r="D19" s="8"/>
      <c r="G19" s="2"/>
      <c r="H19" s="1"/>
      <c r="I19" s="1"/>
      <c r="K19" s="1"/>
    </row>
    <row r="20" spans="1:16">
      <c r="H20" s="1"/>
      <c r="I20" s="1"/>
    </row>
    <row r="21" spans="1:16">
      <c r="H21" s="1"/>
      <c r="I21" s="1"/>
    </row>
    <row r="23" spans="1:16">
      <c r="D23" s="4"/>
      <c r="E23" s="4"/>
      <c r="F23" s="4"/>
      <c r="G23" s="4"/>
      <c r="H23" s="4"/>
      <c r="I23" s="4"/>
      <c r="J23" s="4"/>
    </row>
    <row r="24" spans="1:16">
      <c r="D24" s="4"/>
      <c r="E24" s="4"/>
      <c r="F24" s="4"/>
      <c r="G24" s="4"/>
      <c r="H24" s="4"/>
      <c r="I24" s="4"/>
      <c r="J24" s="4"/>
    </row>
    <row r="25" spans="1:16">
      <c r="D25" s="4"/>
      <c r="E25" s="4"/>
      <c r="F25" s="4"/>
      <c r="G25" s="4"/>
      <c r="H25" s="4"/>
      <c r="I25" s="4"/>
      <c r="J25" s="4"/>
    </row>
    <row r="26" spans="1:16">
      <c r="F26" t="s">
        <v>23</v>
      </c>
    </row>
    <row r="27" spans="1:16">
      <c r="G27" t="s">
        <v>47</v>
      </c>
      <c r="H27" t="s">
        <v>48</v>
      </c>
      <c r="I27" t="s">
        <v>49</v>
      </c>
      <c r="M27" t="s">
        <v>48</v>
      </c>
      <c r="N27" t="s">
        <v>47</v>
      </c>
    </row>
    <row r="28" spans="1:16">
      <c r="B28" t="s">
        <v>54</v>
      </c>
      <c r="C28">
        <v>52.911999999999999</v>
      </c>
      <c r="D28">
        <v>55.223999999999997</v>
      </c>
      <c r="E28">
        <v>52.195</v>
      </c>
      <c r="F28">
        <f t="shared" ref="F28:F32" si="0">E28+D28</f>
        <v>107.419</v>
      </c>
      <c r="G28">
        <f>F28/4</f>
        <v>26.854749999999999</v>
      </c>
      <c r="H28">
        <f>C28/2</f>
        <v>26.456</v>
      </c>
      <c r="I28">
        <f>H28+G28</f>
        <v>53.310749999999999</v>
      </c>
      <c r="L28" t="s">
        <v>66</v>
      </c>
      <c r="M28">
        <v>71.888000000000005</v>
      </c>
      <c r="N28">
        <v>59.505000000000003</v>
      </c>
      <c r="O28">
        <f t="shared" ref="O28:O30" si="1">N28+M28</f>
        <v>131.393</v>
      </c>
      <c r="P28">
        <f>O28/2</f>
        <v>65.6965</v>
      </c>
    </row>
    <row r="29" spans="1:16">
      <c r="B29" t="s">
        <v>42</v>
      </c>
      <c r="C29">
        <v>52.512999999999998</v>
      </c>
      <c r="D29">
        <v>52.326000000000001</v>
      </c>
      <c r="E29">
        <v>44.851999999999997</v>
      </c>
      <c r="F29">
        <f t="shared" si="0"/>
        <v>97.177999999999997</v>
      </c>
      <c r="G29">
        <f t="shared" ref="G29:G33" si="2">F29/4</f>
        <v>24.294499999999999</v>
      </c>
      <c r="H29">
        <f t="shared" ref="H29:H33" si="3">C29/2</f>
        <v>26.256499999999999</v>
      </c>
      <c r="I29">
        <f t="shared" ref="I29:I33" si="4">H29+G29</f>
        <v>50.551000000000002</v>
      </c>
      <c r="L29" t="s">
        <v>67</v>
      </c>
      <c r="M29">
        <v>73.462999999999994</v>
      </c>
      <c r="N29">
        <v>61.584000000000003</v>
      </c>
      <c r="O29">
        <f t="shared" si="1"/>
        <v>135.047</v>
      </c>
      <c r="P29">
        <f t="shared" ref="P29:P31" si="5">O29/2</f>
        <v>67.523499999999999</v>
      </c>
    </row>
    <row r="30" spans="1:16">
      <c r="B30" t="s">
        <v>43</v>
      </c>
      <c r="C30">
        <v>51.537999999999997</v>
      </c>
      <c r="D30">
        <v>44.720999999999997</v>
      </c>
      <c r="E30">
        <v>47.347000000000001</v>
      </c>
      <c r="F30">
        <f t="shared" si="0"/>
        <v>92.067999999999998</v>
      </c>
      <c r="G30">
        <f t="shared" si="2"/>
        <v>23.016999999999999</v>
      </c>
      <c r="H30">
        <f t="shared" si="3"/>
        <v>25.768999999999998</v>
      </c>
      <c r="I30">
        <f t="shared" si="4"/>
        <v>48.786000000000001</v>
      </c>
      <c r="L30" t="s">
        <v>68</v>
      </c>
      <c r="M30">
        <v>73.638000000000005</v>
      </c>
      <c r="N30">
        <v>59.439</v>
      </c>
      <c r="O30">
        <f t="shared" si="1"/>
        <v>133.077</v>
      </c>
      <c r="P30">
        <f t="shared" si="5"/>
        <v>66.538499999999999</v>
      </c>
    </row>
    <row r="31" spans="1:16">
      <c r="B31" t="s">
        <v>44</v>
      </c>
      <c r="C31">
        <v>53.813000000000002</v>
      </c>
      <c r="D31">
        <v>50.411999999999999</v>
      </c>
      <c r="E31">
        <v>51.395000000000003</v>
      </c>
      <c r="F31">
        <f t="shared" si="0"/>
        <v>101.807</v>
      </c>
      <c r="G31">
        <f t="shared" si="2"/>
        <v>25.451750000000001</v>
      </c>
      <c r="H31">
        <f t="shared" si="3"/>
        <v>26.906500000000001</v>
      </c>
      <c r="I31">
        <f t="shared" si="4"/>
        <v>52.358249999999998</v>
      </c>
      <c r="L31" t="s">
        <v>69</v>
      </c>
      <c r="M31">
        <v>71.863</v>
      </c>
      <c r="N31">
        <v>59.076999999999998</v>
      </c>
      <c r="O31">
        <f>N31+M31</f>
        <v>130.94</v>
      </c>
      <c r="P31">
        <f t="shared" si="5"/>
        <v>65.47</v>
      </c>
    </row>
    <row r="32" spans="1:16">
      <c r="B32" t="s">
        <v>45</v>
      </c>
      <c r="C32">
        <v>56.863</v>
      </c>
      <c r="D32">
        <v>52.651000000000003</v>
      </c>
      <c r="E32">
        <v>41.542999999999999</v>
      </c>
      <c r="F32">
        <f t="shared" si="0"/>
        <v>94.194000000000003</v>
      </c>
      <c r="G32">
        <f t="shared" si="2"/>
        <v>23.548500000000001</v>
      </c>
      <c r="H32">
        <f t="shared" si="3"/>
        <v>28.4315</v>
      </c>
      <c r="I32">
        <f t="shared" si="4"/>
        <v>51.980000000000004</v>
      </c>
    </row>
    <row r="33" spans="2:9">
      <c r="B33" t="s">
        <v>46</v>
      </c>
      <c r="C33">
        <v>50.912999999999997</v>
      </c>
      <c r="D33">
        <v>45.728000000000002</v>
      </c>
      <c r="E33">
        <v>51.457999999999998</v>
      </c>
      <c r="F33">
        <f>E33+D33</f>
        <v>97.186000000000007</v>
      </c>
      <c r="G33">
        <f t="shared" si="2"/>
        <v>24.296500000000002</v>
      </c>
      <c r="H33">
        <f t="shared" si="3"/>
        <v>25.456499999999998</v>
      </c>
      <c r="I33">
        <f t="shared" si="4"/>
        <v>49.753</v>
      </c>
    </row>
    <row r="35" spans="2:9">
      <c r="B35" t="s">
        <v>15</v>
      </c>
    </row>
    <row r="36" spans="2:9">
      <c r="B36" t="s">
        <v>55</v>
      </c>
    </row>
    <row r="37" spans="2:9">
      <c r="C37">
        <v>52.326000000000001</v>
      </c>
      <c r="F37">
        <v>52.651000000000003</v>
      </c>
    </row>
    <row r="38" spans="2:9">
      <c r="C38">
        <v>51.476999999999997</v>
      </c>
      <c r="F38">
        <v>47.347000000000001</v>
      </c>
    </row>
    <row r="39" spans="2:9">
      <c r="C39">
        <v>51.395000000000003</v>
      </c>
      <c r="F39">
        <v>44.720999999999997</v>
      </c>
    </row>
    <row r="40" spans="2:9">
      <c r="C40">
        <v>50.411999999999999</v>
      </c>
      <c r="F40">
        <v>41.542999999999999</v>
      </c>
    </row>
    <row r="41" spans="2:9">
      <c r="C41">
        <v>49.018999999999998</v>
      </c>
      <c r="F41">
        <f>SUM(F37:F40)</f>
        <v>186.262</v>
      </c>
    </row>
    <row r="42" spans="2:9">
      <c r="C42">
        <v>48.38</v>
      </c>
      <c r="E42">
        <v>47.801000000000002</v>
      </c>
      <c r="F42">
        <f>F41/4</f>
        <v>46.5655</v>
      </c>
      <c r="G42" t="s">
        <v>47</v>
      </c>
    </row>
    <row r="43" spans="2:9">
      <c r="C43">
        <v>44.851999999999997</v>
      </c>
      <c r="E43">
        <f>E42/2</f>
        <v>23.900500000000001</v>
      </c>
      <c r="F43">
        <f>F42/2</f>
        <v>23.28275</v>
      </c>
      <c r="G43">
        <f>SUM(E43:F43)</f>
        <v>47.183250000000001</v>
      </c>
    </row>
    <row r="44" spans="2:9">
      <c r="C44">
        <v>42.915999999999997</v>
      </c>
    </row>
    <row r="45" spans="2:9">
      <c r="C45">
        <f>SUM(C37:C44)</f>
        <v>390.77699999999999</v>
      </c>
    </row>
    <row r="46" spans="2:9">
      <c r="C46">
        <f>C45/8</f>
        <v>48.847124999999998</v>
      </c>
      <c r="D46">
        <f>C46/2</f>
        <v>24.423562499999999</v>
      </c>
    </row>
    <row r="47" spans="2:9">
      <c r="C47">
        <v>48.912999999999997</v>
      </c>
      <c r="D47">
        <f>C47/2</f>
        <v>24.456499999999998</v>
      </c>
    </row>
    <row r="48" spans="2:9">
      <c r="D48">
        <f>SUM(D46:D47)</f>
        <v>48.880062499999994</v>
      </c>
    </row>
  </sheetData>
  <pageMargins left="0.70866141732283472" right="0.70866141732283472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workbookViewId="0">
      <selection activeCell="B2" sqref="B2"/>
    </sheetView>
  </sheetViews>
  <sheetFormatPr defaultColWidth="11.42578125" defaultRowHeight="15"/>
  <cols>
    <col min="1" max="1" width="5.85546875" customWidth="1"/>
    <col min="2" max="2" width="21.85546875" customWidth="1"/>
    <col min="5" max="5" width="6" customWidth="1"/>
    <col min="6" max="6" width="3.85546875" customWidth="1"/>
    <col min="7" max="7" width="21.5703125" customWidth="1"/>
    <col min="8" max="11" width="9.7109375" customWidth="1"/>
  </cols>
  <sheetData>
    <row r="2" spans="1:12" ht="73.5" customHeight="1">
      <c r="G2" s="5" t="s">
        <v>70</v>
      </c>
    </row>
    <row r="3" spans="1:12" ht="23.25">
      <c r="B3" s="5" t="s">
        <v>0</v>
      </c>
      <c r="C3" s="1"/>
      <c r="D3" s="1"/>
      <c r="E3" s="1"/>
      <c r="F3" s="1"/>
      <c r="G3" s="1"/>
      <c r="H3" s="1"/>
    </row>
    <row r="4" spans="1:12">
      <c r="B4" s="1"/>
      <c r="C4" s="1"/>
      <c r="D4" s="1"/>
      <c r="E4" s="1"/>
      <c r="F4" s="1"/>
      <c r="G4" s="1"/>
      <c r="H4" s="1"/>
      <c r="I4" s="1"/>
    </row>
    <row r="5" spans="1:12">
      <c r="B5" s="1" t="s">
        <v>1</v>
      </c>
      <c r="C5" s="1"/>
      <c r="D5" s="1"/>
      <c r="E5" s="1"/>
      <c r="F5" s="1"/>
      <c r="G5" s="1" t="s">
        <v>16</v>
      </c>
      <c r="H5" s="1"/>
      <c r="I5" s="1"/>
    </row>
    <row r="6" spans="1:12">
      <c r="B6" s="1" t="s">
        <v>2</v>
      </c>
      <c r="C6" s="1" t="s">
        <v>3</v>
      </c>
      <c r="D6" s="1" t="s">
        <v>4</v>
      </c>
      <c r="E6" s="1"/>
      <c r="F6" s="1"/>
      <c r="G6" s="1" t="s">
        <v>2</v>
      </c>
      <c r="H6" s="1" t="s">
        <v>3</v>
      </c>
      <c r="I6" s="1" t="s">
        <v>20</v>
      </c>
      <c r="J6" s="1" t="s">
        <v>21</v>
      </c>
      <c r="K6" s="1" t="s">
        <v>4</v>
      </c>
    </row>
    <row r="7" spans="1:12">
      <c r="A7" s="1">
        <v>1</v>
      </c>
      <c r="B7" s="1" t="s">
        <v>71</v>
      </c>
      <c r="C7" s="1" t="s">
        <v>8</v>
      </c>
      <c r="D7" s="8">
        <v>64.335999999999999</v>
      </c>
      <c r="F7" s="1">
        <v>1</v>
      </c>
      <c r="G7" s="1" t="s">
        <v>71</v>
      </c>
      <c r="H7" s="1" t="s">
        <v>8</v>
      </c>
      <c r="I7" s="8">
        <v>78.650000000000006</v>
      </c>
      <c r="K7" s="1">
        <v>71.492999999999995</v>
      </c>
    </row>
    <row r="8" spans="1:12">
      <c r="A8" s="1">
        <v>2</v>
      </c>
      <c r="B8" s="1" t="s">
        <v>72</v>
      </c>
      <c r="C8" s="1" t="s">
        <v>15</v>
      </c>
      <c r="D8" s="8">
        <v>62.667999999999999</v>
      </c>
      <c r="F8" s="1">
        <v>2</v>
      </c>
      <c r="G8" s="1" t="s">
        <v>73</v>
      </c>
      <c r="H8" s="1" t="s">
        <v>15</v>
      </c>
      <c r="I8" s="8">
        <v>74.650999999999996</v>
      </c>
      <c r="K8" s="1">
        <v>67.671000000000006</v>
      </c>
    </row>
    <row r="9" spans="1:12">
      <c r="A9" s="1">
        <v>3</v>
      </c>
      <c r="B9" s="1" t="s">
        <v>73</v>
      </c>
      <c r="C9" s="1" t="s">
        <v>15</v>
      </c>
      <c r="D9" s="8">
        <v>60.692</v>
      </c>
      <c r="F9" s="1">
        <v>3</v>
      </c>
      <c r="G9" s="1" t="s">
        <v>74</v>
      </c>
      <c r="H9" s="1" t="s">
        <v>18</v>
      </c>
      <c r="I9" s="8">
        <v>74.2</v>
      </c>
      <c r="K9" s="1">
        <v>66.575999999999993</v>
      </c>
    </row>
    <row r="10" spans="1:12">
      <c r="A10" s="1">
        <v>4</v>
      </c>
      <c r="B10" s="1" t="s">
        <v>74</v>
      </c>
      <c r="C10" s="1" t="s">
        <v>18</v>
      </c>
      <c r="D10" s="8">
        <v>58.953000000000003</v>
      </c>
      <c r="F10" s="1"/>
      <c r="G10" s="1"/>
      <c r="H10" s="1"/>
      <c r="I10" s="1"/>
      <c r="K10" s="1"/>
    </row>
    <row r="11" spans="1:12">
      <c r="A11" s="1">
        <v>5</v>
      </c>
      <c r="B11" s="1" t="s">
        <v>75</v>
      </c>
      <c r="C11" s="1" t="s">
        <v>15</v>
      </c>
      <c r="D11" s="8">
        <v>58.646999999999998</v>
      </c>
      <c r="F11" s="1"/>
      <c r="G11" s="2"/>
      <c r="H11" s="2"/>
      <c r="I11" s="2"/>
      <c r="J11" s="3"/>
      <c r="K11" s="3"/>
      <c r="L11" s="3"/>
    </row>
    <row r="12" spans="1:12">
      <c r="A12" s="1"/>
      <c r="B12" s="1"/>
      <c r="C12" s="1"/>
      <c r="D12" s="8"/>
      <c r="F12" s="1"/>
      <c r="L12" s="3"/>
    </row>
    <row r="13" spans="1:12">
      <c r="A13" s="1"/>
      <c r="B13" s="1"/>
      <c r="C13" s="1"/>
      <c r="D13" s="8"/>
      <c r="F13" s="1"/>
    </row>
    <row r="14" spans="1:12">
      <c r="A14" s="1"/>
      <c r="B14" s="1"/>
      <c r="C14" s="1"/>
      <c r="D14" s="8"/>
      <c r="F14" s="1"/>
    </row>
    <row r="15" spans="1:12">
      <c r="B15" s="1"/>
      <c r="C15" s="1"/>
      <c r="D15" s="8"/>
      <c r="F15" s="1"/>
    </row>
    <row r="28" spans="7:11">
      <c r="G28" s="2"/>
      <c r="H28" s="2" t="s">
        <v>77</v>
      </c>
      <c r="I28" s="2" t="s">
        <v>47</v>
      </c>
      <c r="J28" s="3"/>
      <c r="K28" s="3"/>
    </row>
    <row r="29" spans="7:11">
      <c r="G29" s="1" t="s">
        <v>76</v>
      </c>
      <c r="H29" s="1">
        <v>74.2</v>
      </c>
      <c r="I29" s="1">
        <v>58.953000000000003</v>
      </c>
      <c r="J29">
        <f t="shared" ref="J29:J31" si="0">I29+H29</f>
        <v>133.15300000000002</v>
      </c>
      <c r="K29">
        <f t="shared" ref="K29:K31" si="1">J29/2</f>
        <v>66.57650000000001</v>
      </c>
    </row>
    <row r="30" spans="7:11">
      <c r="G30" s="1" t="s">
        <v>78</v>
      </c>
      <c r="H30" s="1">
        <v>74.650999999999996</v>
      </c>
      <c r="I30" s="1">
        <v>60.692</v>
      </c>
      <c r="J30">
        <f t="shared" si="0"/>
        <v>135.34299999999999</v>
      </c>
      <c r="K30">
        <f t="shared" si="1"/>
        <v>67.671499999999995</v>
      </c>
    </row>
    <row r="31" spans="7:11">
      <c r="G31" s="2" t="s">
        <v>79</v>
      </c>
      <c r="H31" s="2">
        <v>78.650000000000006</v>
      </c>
      <c r="I31" s="2">
        <v>64.335999999999999</v>
      </c>
      <c r="J31">
        <f t="shared" si="0"/>
        <v>142.98599999999999</v>
      </c>
      <c r="K31">
        <f t="shared" si="1"/>
        <v>71.492999999999995</v>
      </c>
    </row>
    <row r="32" spans="7:11">
      <c r="G32" s="2" t="s">
        <v>80</v>
      </c>
      <c r="H32" s="2">
        <v>74.825999999999993</v>
      </c>
      <c r="I32" s="2">
        <v>58.646999999999998</v>
      </c>
      <c r="J32">
        <f>I32+H32</f>
        <v>133.47299999999998</v>
      </c>
      <c r="K32">
        <f>J32/2</f>
        <v>66.736499999999992</v>
      </c>
    </row>
  </sheetData>
  <pageMargins left="0.70866141732283472" right="0.70866141732283472" top="0.74803149606299213" bottom="0.74803149606299213" header="0.31496062992125984" footer="0.31496062992125984"/>
  <pageSetup scale="92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B1" sqref="B1"/>
    </sheetView>
  </sheetViews>
  <sheetFormatPr defaultColWidth="11.42578125" defaultRowHeight="15"/>
  <cols>
    <col min="1" max="1" width="6.7109375" customWidth="1"/>
    <col min="2" max="2" width="26.42578125" customWidth="1"/>
    <col min="9" max="9" width="11.28515625" customWidth="1"/>
    <col min="10" max="10" width="23" customWidth="1"/>
  </cols>
  <sheetData>
    <row r="1" spans="1:12" ht="90.75" customHeight="1"/>
    <row r="2" spans="1:12" ht="23.25">
      <c r="F2" s="5" t="s">
        <v>81</v>
      </c>
    </row>
    <row r="3" spans="1:12" ht="23.25">
      <c r="A3" s="5"/>
      <c r="B3" s="5" t="s">
        <v>86</v>
      </c>
      <c r="C3" s="1"/>
      <c r="D3" s="1"/>
      <c r="E3" s="1"/>
      <c r="F3" s="1"/>
      <c r="J3" s="5" t="s">
        <v>87</v>
      </c>
    </row>
    <row r="6" spans="1:12" ht="21">
      <c r="B6" s="14" t="s">
        <v>82</v>
      </c>
      <c r="C6" s="14"/>
      <c r="D6" s="16" t="s">
        <v>15</v>
      </c>
      <c r="E6" s="16" t="s">
        <v>8</v>
      </c>
      <c r="F6" s="16" t="s">
        <v>6</v>
      </c>
      <c r="G6" s="16" t="s">
        <v>18</v>
      </c>
      <c r="I6" s="14">
        <v>1</v>
      </c>
      <c r="J6" s="14" t="s">
        <v>31</v>
      </c>
      <c r="K6" s="14" t="s">
        <v>15</v>
      </c>
      <c r="L6" s="15">
        <f>D11+D18+D26+D34</f>
        <v>485</v>
      </c>
    </row>
    <row r="7" spans="1:12" ht="21">
      <c r="B7" s="1" t="s">
        <v>1</v>
      </c>
      <c r="D7" s="17">
        <v>10</v>
      </c>
      <c r="E7" s="17">
        <v>54</v>
      </c>
      <c r="F7" s="17">
        <v>72</v>
      </c>
      <c r="G7" s="17"/>
      <c r="I7" s="14">
        <v>2</v>
      </c>
      <c r="J7" s="14" t="s">
        <v>32</v>
      </c>
      <c r="K7" s="14" t="s">
        <v>8</v>
      </c>
      <c r="L7" s="15">
        <f>E11+E18+E26+E34</f>
        <v>316</v>
      </c>
    </row>
    <row r="8" spans="1:12" ht="21">
      <c r="B8" s="1" t="s">
        <v>16</v>
      </c>
      <c r="D8" s="17">
        <v>20</v>
      </c>
      <c r="E8" s="17">
        <v>22</v>
      </c>
      <c r="F8" s="17">
        <v>24</v>
      </c>
      <c r="G8" s="17"/>
      <c r="I8" s="14">
        <v>3</v>
      </c>
      <c r="J8" s="14" t="s">
        <v>89</v>
      </c>
      <c r="K8" s="14" t="s">
        <v>6</v>
      </c>
      <c r="L8" s="15">
        <f>F11+F18+F26+F34</f>
        <v>268</v>
      </c>
    </row>
    <row r="9" spans="1:12" ht="21">
      <c r="B9" s="1" t="s">
        <v>23</v>
      </c>
      <c r="D9" s="17"/>
      <c r="E9" s="17">
        <v>33</v>
      </c>
      <c r="F9" s="17">
        <v>36</v>
      </c>
      <c r="G9" s="17">
        <v>30</v>
      </c>
      <c r="I9" s="14">
        <v>4</v>
      </c>
      <c r="J9" s="14" t="s">
        <v>88</v>
      </c>
      <c r="K9" s="14" t="s">
        <v>18</v>
      </c>
      <c r="L9" s="15">
        <f>G11+G18+G26+G34</f>
        <v>206</v>
      </c>
    </row>
    <row r="10" spans="1:12">
      <c r="B10" s="1" t="s">
        <v>30</v>
      </c>
      <c r="D10" s="17">
        <v>72</v>
      </c>
      <c r="E10" s="17">
        <v>66</v>
      </c>
      <c r="F10" s="17"/>
      <c r="G10" s="17"/>
    </row>
    <row r="11" spans="1:12">
      <c r="D11" s="18">
        <f>SUM(D7:D10)</f>
        <v>102</v>
      </c>
      <c r="E11" s="18">
        <f t="shared" ref="E11:G11" si="0">SUM(E7:E10)</f>
        <v>175</v>
      </c>
      <c r="F11" s="18">
        <f t="shared" si="0"/>
        <v>132</v>
      </c>
      <c r="G11" s="18">
        <f t="shared" si="0"/>
        <v>30</v>
      </c>
    </row>
    <row r="12" spans="1:12">
      <c r="D12" s="17"/>
      <c r="E12" s="17"/>
      <c r="F12" s="17"/>
      <c r="G12" s="17"/>
    </row>
    <row r="13" spans="1:12" ht="21">
      <c r="B13" s="14" t="s">
        <v>83</v>
      </c>
      <c r="C13" s="14"/>
      <c r="D13" s="16" t="s">
        <v>15</v>
      </c>
      <c r="E13" s="16" t="s">
        <v>8</v>
      </c>
      <c r="F13" s="16" t="s">
        <v>6</v>
      </c>
      <c r="G13" s="16" t="s">
        <v>18</v>
      </c>
    </row>
    <row r="14" spans="1:12">
      <c r="B14" s="1" t="s">
        <v>1</v>
      </c>
      <c r="D14" s="17">
        <v>58</v>
      </c>
      <c r="E14" s="17">
        <v>8</v>
      </c>
      <c r="F14" s="17">
        <v>42</v>
      </c>
      <c r="G14" s="17">
        <v>22</v>
      </c>
    </row>
    <row r="15" spans="1:12">
      <c r="B15" s="1" t="s">
        <v>16</v>
      </c>
      <c r="D15" s="17">
        <v>22</v>
      </c>
      <c r="E15" s="17">
        <v>18</v>
      </c>
      <c r="F15" s="17">
        <v>24</v>
      </c>
      <c r="G15" s="17">
        <v>20</v>
      </c>
    </row>
    <row r="16" spans="1:12">
      <c r="B16" s="1" t="s">
        <v>23</v>
      </c>
      <c r="D16" s="17">
        <v>33</v>
      </c>
      <c r="E16" s="17">
        <v>27</v>
      </c>
      <c r="F16" s="17">
        <v>36</v>
      </c>
      <c r="G16" s="17">
        <v>30</v>
      </c>
    </row>
    <row r="17" spans="2:7">
      <c r="B17" s="1" t="s">
        <v>30</v>
      </c>
      <c r="D17" s="17">
        <v>72</v>
      </c>
      <c r="E17" s="17"/>
      <c r="F17" s="17"/>
      <c r="G17" s="17">
        <v>66</v>
      </c>
    </row>
    <row r="18" spans="2:7">
      <c r="D18" s="18">
        <f>SUM(D14:D17)</f>
        <v>185</v>
      </c>
      <c r="E18" s="18">
        <f t="shared" ref="E18" si="1">SUM(E14:E17)</f>
        <v>53</v>
      </c>
      <c r="F18" s="18">
        <f t="shared" ref="F18" si="2">SUM(F14:F17)</f>
        <v>102</v>
      </c>
      <c r="G18" s="18">
        <f t="shared" ref="G18" si="3">SUM(G14:G17)</f>
        <v>138</v>
      </c>
    </row>
    <row r="19" spans="2:7">
      <c r="D19" s="17"/>
      <c r="E19" s="17"/>
      <c r="F19" s="17"/>
      <c r="G19" s="17"/>
    </row>
    <row r="20" spans="2:7">
      <c r="D20" s="17"/>
      <c r="E20" s="17"/>
      <c r="F20" s="17"/>
      <c r="G20" s="17"/>
    </row>
    <row r="21" spans="2:7" ht="21">
      <c r="B21" s="14" t="s">
        <v>84</v>
      </c>
      <c r="C21" s="14"/>
      <c r="D21" s="16" t="s">
        <v>15</v>
      </c>
      <c r="E21" s="16" t="s">
        <v>8</v>
      </c>
      <c r="F21" s="16" t="s">
        <v>6</v>
      </c>
      <c r="G21" s="16" t="s">
        <v>18</v>
      </c>
    </row>
    <row r="22" spans="2:7">
      <c r="B22" s="1" t="s">
        <v>1</v>
      </c>
      <c r="D22" s="17">
        <v>94</v>
      </c>
      <c r="E22" s="17">
        <v>18</v>
      </c>
      <c r="F22" s="17">
        <v>14</v>
      </c>
      <c r="G22" s="17"/>
    </row>
    <row r="23" spans="2:7">
      <c r="B23" s="1" t="s">
        <v>16</v>
      </c>
      <c r="D23" s="17">
        <v>24</v>
      </c>
      <c r="E23" s="17">
        <v>22</v>
      </c>
      <c r="F23" s="17">
        <v>20</v>
      </c>
      <c r="G23" s="17"/>
    </row>
    <row r="24" spans="2:7">
      <c r="B24" s="1" t="s">
        <v>23</v>
      </c>
      <c r="D24" s="17"/>
      <c r="E24" s="17"/>
      <c r="F24" s="17"/>
      <c r="G24" s="17"/>
    </row>
    <row r="25" spans="2:7">
      <c r="B25" s="1" t="s">
        <v>30</v>
      </c>
      <c r="D25" s="17"/>
      <c r="E25" s="17"/>
      <c r="F25" s="17"/>
      <c r="G25" s="17"/>
    </row>
    <row r="26" spans="2:7">
      <c r="D26" s="18">
        <f>SUM(D22:D25)</f>
        <v>118</v>
      </c>
      <c r="E26" s="18">
        <f t="shared" ref="E26" si="4">SUM(E22:E25)</f>
        <v>40</v>
      </c>
      <c r="F26" s="18">
        <f t="shared" ref="F26" si="5">SUM(F22:F25)</f>
        <v>34</v>
      </c>
      <c r="G26" s="18">
        <f t="shared" ref="G26" si="6">SUM(G22:G25)</f>
        <v>0</v>
      </c>
    </row>
    <row r="27" spans="2:7">
      <c r="D27" s="17"/>
      <c r="E27" s="17"/>
      <c r="F27" s="17"/>
      <c r="G27" s="17"/>
    </row>
    <row r="28" spans="2:7">
      <c r="D28" s="17"/>
      <c r="E28" s="17"/>
      <c r="F28" s="17"/>
      <c r="G28" s="17"/>
    </row>
    <row r="29" spans="2:7" ht="21">
      <c r="B29" s="14" t="s">
        <v>85</v>
      </c>
      <c r="C29" s="14"/>
      <c r="D29" s="16" t="s">
        <v>15</v>
      </c>
      <c r="E29" s="16" t="s">
        <v>8</v>
      </c>
      <c r="F29" s="16" t="s">
        <v>6</v>
      </c>
      <c r="G29" s="16" t="s">
        <v>18</v>
      </c>
    </row>
    <row r="30" spans="2:7">
      <c r="B30" s="1" t="s">
        <v>1</v>
      </c>
      <c r="D30" s="17">
        <v>58</v>
      </c>
      <c r="E30" s="17">
        <v>24</v>
      </c>
      <c r="F30" s="17"/>
      <c r="G30" s="17">
        <v>18</v>
      </c>
    </row>
    <row r="31" spans="2:7">
      <c r="B31" s="1" t="s">
        <v>16</v>
      </c>
      <c r="D31" s="17">
        <v>22</v>
      </c>
      <c r="E31" s="17">
        <v>24</v>
      </c>
      <c r="F31" s="17"/>
      <c r="G31" s="17">
        <v>20</v>
      </c>
    </row>
    <row r="32" spans="2:7">
      <c r="B32" s="1" t="s">
        <v>23</v>
      </c>
      <c r="D32" s="17"/>
      <c r="E32" s="17"/>
      <c r="F32" s="17"/>
      <c r="G32" s="19"/>
    </row>
    <row r="33" spans="2:7">
      <c r="B33" s="1" t="s">
        <v>30</v>
      </c>
      <c r="D33" s="17"/>
      <c r="E33" s="17"/>
      <c r="F33" s="17"/>
      <c r="G33" s="17"/>
    </row>
    <row r="34" spans="2:7">
      <c r="D34" s="18">
        <f>SUM(D30:D33)</f>
        <v>80</v>
      </c>
      <c r="E34" s="18">
        <f t="shared" ref="E34" si="7">SUM(E30:E33)</f>
        <v>48</v>
      </c>
      <c r="F34" s="18">
        <f t="shared" ref="F34" si="8">SUM(F30:F33)</f>
        <v>0</v>
      </c>
      <c r="G34" s="18">
        <f t="shared" ref="G34" si="9">SUM(G30:G33)</f>
        <v>38</v>
      </c>
    </row>
  </sheetData>
  <pageMargins left="0.70866141732283472" right="0.70866141732283472" top="0.74803149606299213" bottom="0.74803149606299213" header="0.31496062992125984" footer="0.31496062992125984"/>
  <pageSetup scale="76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12 Y M</vt:lpstr>
      <vt:lpstr>13-15</vt:lpstr>
      <vt:lpstr>16-18</vt:lpstr>
      <vt:lpstr>19-21</vt:lpstr>
      <vt:lpstr>RESULT  PAIS</vt:lpstr>
      <vt:lpstr>'12 Y M'!Print_Area</vt:lpstr>
      <vt:lpstr>'13-15'!Print_Area</vt:lpstr>
      <vt:lpstr>'16-18'!Print_Area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Errol Clarke</cp:lastModifiedBy>
  <cp:lastPrinted>2012-05-28T00:09:57Z</cp:lastPrinted>
  <dcterms:created xsi:type="dcterms:W3CDTF">2012-05-27T21:17:05Z</dcterms:created>
  <dcterms:modified xsi:type="dcterms:W3CDTF">2012-06-01T01:59:34Z</dcterms:modified>
</cp:coreProperties>
</file>