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4185" activeTab="2"/>
  </bookViews>
  <sheets>
    <sheet name="Level 1" sheetId="1" r:id="rId1"/>
    <sheet name="Level 2" sheetId="2" r:id="rId2"/>
    <sheet name="Level 3" sheetId="3" r:id="rId3"/>
    <sheet name="Level 4" sheetId="4" r:id="rId4"/>
    <sheet name="HSP-PC" sheetId="5" r:id="rId5"/>
  </sheets>
  <definedNames/>
  <calcPr fullCalcOnLoad="1"/>
</workbook>
</file>

<file path=xl/sharedStrings.xml><?xml version="1.0" encoding="utf-8"?>
<sst xmlns="http://schemas.openxmlformats.org/spreadsheetml/2006/main" count="215" uniqueCount="150">
  <si>
    <t>total</t>
  </si>
  <si>
    <t xml:space="preserve">Sines, Tanner </t>
  </si>
  <si>
    <t xml:space="preserve">Hill, Caroline </t>
  </si>
  <si>
    <t>score</t>
  </si>
  <si>
    <t xml:space="preserve">Rutherford, Lauren </t>
  </si>
  <si>
    <t>Fonti, Hannah M</t>
  </si>
  <si>
    <t xml:space="preserve">Dunca, Eugen </t>
  </si>
  <si>
    <t>Miller, Madelyn C</t>
  </si>
  <si>
    <t>sit-ups</t>
  </si>
  <si>
    <t xml:space="preserve">Chang, Bernie </t>
  </si>
  <si>
    <t xml:space="preserve">Hoyt, Leslie </t>
  </si>
  <si>
    <t xml:space="preserve">Kolosey, Alexa </t>
  </si>
  <si>
    <t xml:space="preserve">Armstrong, Yvonne </t>
  </si>
  <si>
    <t>Thompson, Theodore R</t>
  </si>
  <si>
    <t xml:space="preserve">Laryoshyna, Valeriia </t>
  </si>
  <si>
    <t xml:space="preserve">Griffin, Nicholas </t>
  </si>
  <si>
    <t>Entner, Rebecca F</t>
  </si>
  <si>
    <t xml:space="preserve">Kolosey, Victoria </t>
  </si>
  <si>
    <t>1-mile run</t>
  </si>
  <si>
    <t>3-mile run</t>
  </si>
  <si>
    <t>Hamrick, Danielle E</t>
  </si>
  <si>
    <t>2-mile run</t>
  </si>
  <si>
    <t>Canoles, Krista A</t>
  </si>
  <si>
    <t xml:space="preserve">Smith, Mallory </t>
  </si>
  <si>
    <t>Morrison, Katherine E</t>
  </si>
  <si>
    <t>Member Name</t>
  </si>
  <si>
    <t xml:space="preserve">Pyle-Twele, Isabella </t>
  </si>
  <si>
    <t xml:space="preserve">Verk, Sam </t>
  </si>
  <si>
    <t xml:space="preserve">Kelly, Benjamin </t>
  </si>
  <si>
    <t>25:30</t>
  </si>
  <si>
    <t>11:52</t>
  </si>
  <si>
    <t>13:50</t>
  </si>
  <si>
    <t>Push-ups</t>
  </si>
  <si>
    <t>Lingelbach, Sarah</t>
  </si>
  <si>
    <t>Lavarias, Gabrielle M</t>
  </si>
  <si>
    <t>Rittershofer, Erin M</t>
  </si>
  <si>
    <t xml:space="preserve">Scott, Jordan </t>
  </si>
  <si>
    <t>LEVEL I PFT RESULTS</t>
  </si>
  <si>
    <t>LEVEL II PFT RESULTS</t>
  </si>
  <si>
    <t>LEVEL III PFT RESULTS</t>
  </si>
  <si>
    <t>LEVEL IV PFT RESULTS</t>
  </si>
  <si>
    <t>28:02</t>
  </si>
  <si>
    <t>PRE COMP PFT RESULTS</t>
  </si>
  <si>
    <t>HIGH SCHOOL PREP PFT RESULTS</t>
  </si>
  <si>
    <t>Clarkson, Michael</t>
  </si>
  <si>
    <t>Armstrong, Arthur</t>
  </si>
  <si>
    <t>Clarkson, Tomas</t>
  </si>
  <si>
    <t>Mende, Matthew</t>
  </si>
  <si>
    <t>Rittershofer, Annie</t>
  </si>
  <si>
    <t>Young, Emerson</t>
  </si>
  <si>
    <t>Amsler, Kendall</t>
  </si>
  <si>
    <t>Hawkins, Aiyanna</t>
  </si>
  <si>
    <t>Herman, Kathryn</t>
  </si>
  <si>
    <t>Kim, Jessie</t>
  </si>
  <si>
    <t>Kim, Kelly</t>
  </si>
  <si>
    <t>McClelland, Elizabeth</t>
  </si>
  <si>
    <t>Mende, Elizabeth</t>
  </si>
  <si>
    <t>Minott, Nya</t>
  </si>
  <si>
    <t>Pilcher, Rebecca</t>
  </si>
  <si>
    <t>Schmidt, Sydney</t>
  </si>
  <si>
    <t>Van Dyke, Olivia</t>
  </si>
  <si>
    <t>Bujak, Jessica</t>
  </si>
  <si>
    <t>Catrambone, Lizzie</t>
  </si>
  <si>
    <t>Catrambone, Emmie</t>
  </si>
  <si>
    <t>Drake, Amanda</t>
  </si>
  <si>
    <t>Dumm, Addie</t>
  </si>
  <si>
    <t>Harris, Ellie</t>
  </si>
  <si>
    <t>Lingelbach, Kevin</t>
  </si>
  <si>
    <t>Mika, Sydney</t>
  </si>
  <si>
    <t>Minott, Asha</t>
  </si>
  <si>
    <t>Morgan, Philip</t>
  </si>
  <si>
    <t>Newhouse, Bailey</t>
  </si>
  <si>
    <t>Nguyen, Alan</t>
  </si>
  <si>
    <t>Petee, Jillian</t>
  </si>
  <si>
    <t>Rossman, Emma</t>
  </si>
  <si>
    <t>Rutherford, Kyle</t>
  </si>
  <si>
    <t>Solomon, Will</t>
  </si>
  <si>
    <t>Stewart, Nate</t>
  </si>
  <si>
    <t>Thrush, Olivia</t>
  </si>
  <si>
    <t>Young, Mason</t>
  </si>
  <si>
    <t>Bothwell, Amelia</t>
  </si>
  <si>
    <t>Cowan, Megan</t>
  </si>
  <si>
    <t>Goscinski, Natalie</t>
  </si>
  <si>
    <t>Heil, Dylan</t>
  </si>
  <si>
    <t>Hoyt, Emily</t>
  </si>
  <si>
    <t>Karayinopulos, Briana</t>
  </si>
  <si>
    <t>Kollman, Kassidy</t>
  </si>
  <si>
    <t>Manchester, Maggie</t>
  </si>
  <si>
    <t>Meade, Amy</t>
  </si>
  <si>
    <t>O'Donnell, Alexis</t>
  </si>
  <si>
    <t>Sines, Tyler</t>
  </si>
  <si>
    <t>Tompkins, Annie</t>
  </si>
  <si>
    <t>Drumm, Lauren</t>
  </si>
  <si>
    <t>Karalekas, Lexi</t>
  </si>
  <si>
    <t>Lagan, Nicole</t>
  </si>
  <si>
    <t>Roros, George</t>
  </si>
  <si>
    <t>Young, Hillary</t>
  </si>
  <si>
    <t>Ziegler, Galen</t>
  </si>
  <si>
    <t>7:34</t>
  </si>
  <si>
    <t>13:20</t>
  </si>
  <si>
    <t>12:42</t>
  </si>
  <si>
    <t>11:45</t>
  </si>
  <si>
    <t>14:10</t>
  </si>
  <si>
    <t>9:04</t>
  </si>
  <si>
    <t>9:24</t>
  </si>
  <si>
    <t>11:15</t>
  </si>
  <si>
    <t>13:00</t>
  </si>
  <si>
    <t>27:08</t>
  </si>
  <si>
    <t>27:28</t>
  </si>
  <si>
    <t>23:05</t>
  </si>
  <si>
    <t>19:03</t>
  </si>
  <si>
    <t>30:18</t>
  </si>
  <si>
    <t>23:00</t>
  </si>
  <si>
    <t>20:31</t>
  </si>
  <si>
    <t>24:06</t>
  </si>
  <si>
    <t>25:38</t>
  </si>
  <si>
    <t>23:23</t>
  </si>
  <si>
    <t>27:27</t>
  </si>
  <si>
    <t>30:00</t>
  </si>
  <si>
    <t>16:37</t>
  </si>
  <si>
    <t>21:55</t>
  </si>
  <si>
    <t>23:15</t>
  </si>
  <si>
    <t>23:50</t>
  </si>
  <si>
    <t>29:52</t>
  </si>
  <si>
    <t>18:48</t>
  </si>
  <si>
    <t>20:09</t>
  </si>
  <si>
    <t>29:39</t>
  </si>
  <si>
    <t>26:26</t>
  </si>
  <si>
    <t>15:55</t>
  </si>
  <si>
    <t>16:28</t>
  </si>
  <si>
    <t>16:25</t>
  </si>
  <si>
    <t>20:29</t>
  </si>
  <si>
    <t>18:42</t>
  </si>
  <si>
    <t>27:29</t>
  </si>
  <si>
    <t>26:05</t>
  </si>
  <si>
    <t>31:15</t>
  </si>
  <si>
    <t>20:26</t>
  </si>
  <si>
    <t>30:02</t>
  </si>
  <si>
    <t>29:24</t>
  </si>
  <si>
    <t>10:00</t>
  </si>
  <si>
    <t>14:50</t>
  </si>
  <si>
    <t>10:57</t>
  </si>
  <si>
    <t>78</t>
  </si>
  <si>
    <t>46</t>
  </si>
  <si>
    <t>38</t>
  </si>
  <si>
    <t>“…becoming better people—in the pursuit of excellence.”</t>
  </si>
  <si>
    <t>HARD WORK</t>
  </si>
  <si>
    <t>MASTERY</t>
  </si>
  <si>
    <t>COURAGE</t>
  </si>
  <si>
    <t>SELF-RELIANCE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</si>
</sst>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mm:ss.0;@"/>
    <numFmt numFmtId="167" formatCode="[$-409]dddd\,\ mmmm\ dd\,\ yyyy"/>
    <numFmt numFmtId="168" formatCode="[$-409]mmm\-yy;@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1"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name val="Arial"/>
      <family val="2"/>
    </font>
    <font>
      <sz val="9"/>
      <name val="Arial"/>
      <family val="2"/>
    </font>
    <font>
      <i/>
      <sz val="10"/>
      <name val="Verdana"/>
      <family val="2"/>
    </font>
    <font>
      <i/>
      <sz val="8"/>
      <color indexed="12"/>
      <name val="Verdana"/>
      <family val="2"/>
    </font>
    <font>
      <sz val="8"/>
      <color indexed="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left" wrapText="1"/>
    </xf>
    <xf numFmtId="168" fontId="1" fillId="0" borderId="2" xfId="0" applyNumberFormat="1" applyFont="1" applyFill="1" applyBorder="1" applyAlignment="1">
      <alignment horizontal="center" wrapText="1"/>
    </xf>
    <xf numFmtId="20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left" wrapText="1"/>
    </xf>
    <xf numFmtId="20" fontId="0" fillId="0" borderId="2" xfId="0" applyNumberFormat="1" applyFont="1" applyBorder="1" applyAlignment="1">
      <alignment vertical="center"/>
    </xf>
    <xf numFmtId="20" fontId="3" fillId="0" borderId="2" xfId="0" applyNumberFormat="1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165" fontId="0" fillId="0" borderId="2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wrapText="1"/>
    </xf>
    <xf numFmtId="168" fontId="2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0" fontId="10" fillId="0" borderId="3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361950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819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400050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19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333375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19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466725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19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3</xdr:col>
      <xdr:colOff>104775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19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D1" sqref="D1"/>
    </sheetView>
  </sheetViews>
  <sheetFormatPr defaultColWidth="9.140625" defaultRowHeight="12.75" customHeight="1"/>
  <cols>
    <col min="1" max="1" width="2.28125" style="0" customWidth="1"/>
    <col min="2" max="2" width="22.28125" style="0" bestFit="1" customWidth="1"/>
    <col min="3" max="16" width="7.57421875" style="0" customWidth="1"/>
  </cols>
  <sheetData>
    <row r="1" ht="37.5" customHeight="1">
      <c r="D1" s="16" t="s">
        <v>145</v>
      </c>
    </row>
    <row r="2" spans="2:15" ht="25.5">
      <c r="B2" s="13" t="s">
        <v>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8.75" customHeight="1">
      <c r="A3" s="1"/>
      <c r="B3" s="2" t="s">
        <v>25</v>
      </c>
      <c r="C3" s="14" t="s">
        <v>32</v>
      </c>
      <c r="D3" s="15"/>
      <c r="E3" s="14" t="s">
        <v>3</v>
      </c>
      <c r="F3" s="15"/>
      <c r="G3" s="14" t="s">
        <v>8</v>
      </c>
      <c r="H3" s="15"/>
      <c r="I3" s="14" t="s">
        <v>3</v>
      </c>
      <c r="J3" s="15"/>
      <c r="K3" s="14" t="s">
        <v>18</v>
      </c>
      <c r="L3" s="15"/>
      <c r="M3" s="14" t="s">
        <v>3</v>
      </c>
      <c r="N3" s="15"/>
      <c r="O3" s="14" t="s">
        <v>0</v>
      </c>
      <c r="P3" s="15"/>
    </row>
    <row r="4" spans="1:16" ht="18.75" customHeight="1">
      <c r="A4" s="1"/>
      <c r="B4" s="2"/>
      <c r="C4" s="4">
        <v>40796</v>
      </c>
      <c r="D4" s="4">
        <v>41040</v>
      </c>
      <c r="E4" s="4">
        <v>40796</v>
      </c>
      <c r="F4" s="4">
        <v>41040</v>
      </c>
      <c r="G4" s="4">
        <v>40796</v>
      </c>
      <c r="H4" s="4">
        <v>41040</v>
      </c>
      <c r="I4" s="4">
        <v>40796</v>
      </c>
      <c r="J4" s="4">
        <v>41040</v>
      </c>
      <c r="K4" s="4">
        <v>40796</v>
      </c>
      <c r="L4" s="4">
        <v>41040</v>
      </c>
      <c r="M4" s="4">
        <v>40796</v>
      </c>
      <c r="N4" s="4">
        <v>41040</v>
      </c>
      <c r="O4" s="4">
        <v>40796</v>
      </c>
      <c r="P4" s="4">
        <v>41040</v>
      </c>
    </row>
    <row r="5" spans="1:16" ht="18.75" customHeight="1">
      <c r="A5" s="1"/>
      <c r="B5" s="3" t="s">
        <v>50</v>
      </c>
      <c r="C5" s="3">
        <v>25</v>
      </c>
      <c r="D5" s="3"/>
      <c r="E5" s="3">
        <f aca="true" t="shared" si="0" ref="E5:E21">2*C5</f>
        <v>50</v>
      </c>
      <c r="F5" s="3">
        <f aca="true" t="shared" si="1" ref="F5:F21">2*D5</f>
        <v>0</v>
      </c>
      <c r="G5" s="3">
        <v>8</v>
      </c>
      <c r="H5" s="3"/>
      <c r="I5" s="3">
        <f aca="true" t="shared" si="2" ref="I5:I21">1.5*G5</f>
        <v>12</v>
      </c>
      <c r="J5" s="3">
        <f aca="true" t="shared" si="3" ref="J5:J21">1.5*H5</f>
        <v>0</v>
      </c>
      <c r="K5" s="11">
        <v>0.5347222222222222</v>
      </c>
      <c r="L5" s="6"/>
      <c r="M5" s="3">
        <v>30</v>
      </c>
      <c r="N5" s="3"/>
      <c r="O5" s="3">
        <f aca="true" t="shared" si="4" ref="O5:O21">I5+M5+E5</f>
        <v>92</v>
      </c>
      <c r="P5" s="3">
        <f aca="true" t="shared" si="5" ref="P5:P21">J5+N5+F5</f>
        <v>0</v>
      </c>
    </row>
    <row r="6" spans="1:16" ht="18.75" customHeight="1">
      <c r="A6" s="1"/>
      <c r="B6" s="3" t="s">
        <v>6</v>
      </c>
      <c r="C6" s="3">
        <v>41</v>
      </c>
      <c r="D6" s="3"/>
      <c r="E6" s="3">
        <f t="shared" si="0"/>
        <v>82</v>
      </c>
      <c r="F6" s="3">
        <f t="shared" si="1"/>
        <v>0</v>
      </c>
      <c r="G6" s="3">
        <v>29</v>
      </c>
      <c r="H6" s="3"/>
      <c r="I6" s="3">
        <f t="shared" si="2"/>
        <v>43.5</v>
      </c>
      <c r="J6" s="3">
        <f t="shared" si="3"/>
        <v>0</v>
      </c>
      <c r="K6" s="7" t="s">
        <v>98</v>
      </c>
      <c r="L6" s="7"/>
      <c r="M6" s="3">
        <v>94</v>
      </c>
      <c r="N6" s="3"/>
      <c r="O6" s="3">
        <f t="shared" si="4"/>
        <v>219.5</v>
      </c>
      <c r="P6" s="3">
        <f t="shared" si="5"/>
        <v>0</v>
      </c>
    </row>
    <row r="7" spans="1:16" ht="18.75" customHeight="1">
      <c r="A7" s="1"/>
      <c r="B7" s="3" t="s">
        <v>20</v>
      </c>
      <c r="C7" s="3">
        <v>21</v>
      </c>
      <c r="D7" s="3"/>
      <c r="E7" s="3">
        <f t="shared" si="0"/>
        <v>42</v>
      </c>
      <c r="F7" s="3">
        <f t="shared" si="1"/>
        <v>0</v>
      </c>
      <c r="G7" s="3">
        <v>8</v>
      </c>
      <c r="H7" s="3"/>
      <c r="I7" s="3">
        <f t="shared" si="2"/>
        <v>12</v>
      </c>
      <c r="J7" s="3">
        <f t="shared" si="3"/>
        <v>0</v>
      </c>
      <c r="K7" s="7" t="s">
        <v>99</v>
      </c>
      <c r="L7" s="7"/>
      <c r="M7" s="3">
        <v>24</v>
      </c>
      <c r="N7" s="3"/>
      <c r="O7" s="3">
        <f t="shared" si="4"/>
        <v>78</v>
      </c>
      <c r="P7" s="3">
        <f t="shared" si="5"/>
        <v>0</v>
      </c>
    </row>
    <row r="8" spans="1:16" ht="18.75" customHeight="1">
      <c r="A8" s="1"/>
      <c r="B8" s="3" t="s">
        <v>51</v>
      </c>
      <c r="C8" s="3">
        <v>12</v>
      </c>
      <c r="D8" s="3"/>
      <c r="E8" s="3">
        <f t="shared" si="0"/>
        <v>24</v>
      </c>
      <c r="F8" s="3">
        <f t="shared" si="1"/>
        <v>0</v>
      </c>
      <c r="G8" s="3">
        <v>10</v>
      </c>
      <c r="H8" s="3"/>
      <c r="I8" s="3">
        <f t="shared" si="2"/>
        <v>15</v>
      </c>
      <c r="J8" s="3">
        <f t="shared" si="3"/>
        <v>0</v>
      </c>
      <c r="K8" s="7" t="s">
        <v>100</v>
      </c>
      <c r="L8" s="7"/>
      <c r="M8" s="3">
        <v>31</v>
      </c>
      <c r="N8" s="3"/>
      <c r="O8" s="3">
        <f t="shared" si="4"/>
        <v>70</v>
      </c>
      <c r="P8" s="3">
        <f t="shared" si="5"/>
        <v>0</v>
      </c>
    </row>
    <row r="9" spans="1:16" ht="18.75" customHeight="1">
      <c r="A9" s="1"/>
      <c r="B9" s="3" t="s">
        <v>52</v>
      </c>
      <c r="C9" s="3">
        <v>14</v>
      </c>
      <c r="D9" s="3"/>
      <c r="E9" s="3">
        <f t="shared" si="0"/>
        <v>28</v>
      </c>
      <c r="F9" s="3">
        <f t="shared" si="1"/>
        <v>0</v>
      </c>
      <c r="G9" s="3">
        <v>22</v>
      </c>
      <c r="H9" s="3"/>
      <c r="I9" s="3">
        <f t="shared" si="2"/>
        <v>33</v>
      </c>
      <c r="J9" s="3">
        <f t="shared" si="3"/>
        <v>0</v>
      </c>
      <c r="K9" s="7" t="s">
        <v>101</v>
      </c>
      <c r="L9" s="7"/>
      <c r="M9" s="3">
        <v>43</v>
      </c>
      <c r="N9" s="3"/>
      <c r="O9" s="3">
        <f t="shared" si="4"/>
        <v>104</v>
      </c>
      <c r="P9" s="3">
        <f t="shared" si="5"/>
        <v>0</v>
      </c>
    </row>
    <row r="10" spans="1:16" ht="18.75" customHeight="1">
      <c r="A10" s="1"/>
      <c r="B10" s="3" t="s">
        <v>28</v>
      </c>
      <c r="C10" s="3"/>
      <c r="D10" s="3"/>
      <c r="E10" s="3">
        <f t="shared" si="0"/>
        <v>0</v>
      </c>
      <c r="F10" s="3">
        <f t="shared" si="1"/>
        <v>0</v>
      </c>
      <c r="G10" s="3"/>
      <c r="H10" s="3"/>
      <c r="I10" s="3">
        <f t="shared" si="2"/>
        <v>0</v>
      </c>
      <c r="J10" s="3">
        <f t="shared" si="3"/>
        <v>0</v>
      </c>
      <c r="K10" s="7"/>
      <c r="L10" s="7"/>
      <c r="M10" s="3"/>
      <c r="N10" s="3"/>
      <c r="O10" s="3">
        <f t="shared" si="4"/>
        <v>0</v>
      </c>
      <c r="P10" s="3">
        <f t="shared" si="5"/>
        <v>0</v>
      </c>
    </row>
    <row r="11" spans="1:16" ht="18.75" customHeight="1">
      <c r="A11" s="1"/>
      <c r="B11" s="3" t="s">
        <v>53</v>
      </c>
      <c r="C11" s="3">
        <v>36</v>
      </c>
      <c r="D11" s="3"/>
      <c r="E11" s="3">
        <f t="shared" si="0"/>
        <v>72</v>
      </c>
      <c r="F11" s="3">
        <f t="shared" si="1"/>
        <v>0</v>
      </c>
      <c r="G11" s="3">
        <v>23</v>
      </c>
      <c r="H11" s="3"/>
      <c r="I11" s="3">
        <f t="shared" si="2"/>
        <v>34.5</v>
      </c>
      <c r="J11" s="3">
        <f t="shared" si="3"/>
        <v>0</v>
      </c>
      <c r="K11" s="7" t="s">
        <v>102</v>
      </c>
      <c r="L11" s="7"/>
      <c r="M11" s="3">
        <v>14</v>
      </c>
      <c r="N11" s="3"/>
      <c r="O11" s="3">
        <f t="shared" si="4"/>
        <v>120.5</v>
      </c>
      <c r="P11" s="3">
        <f t="shared" si="5"/>
        <v>0</v>
      </c>
    </row>
    <row r="12" spans="1:16" ht="18.75" customHeight="1">
      <c r="A12" s="1"/>
      <c r="B12" s="3" t="s">
        <v>54</v>
      </c>
      <c r="C12" s="3">
        <v>39</v>
      </c>
      <c r="D12" s="3"/>
      <c r="E12" s="3">
        <f t="shared" si="0"/>
        <v>78</v>
      </c>
      <c r="F12" s="3">
        <f t="shared" si="1"/>
        <v>0</v>
      </c>
      <c r="G12" s="3">
        <v>29</v>
      </c>
      <c r="H12" s="3"/>
      <c r="I12" s="3">
        <f t="shared" si="2"/>
        <v>43.5</v>
      </c>
      <c r="J12" s="3">
        <f t="shared" si="3"/>
        <v>0</v>
      </c>
      <c r="K12" s="7" t="s">
        <v>30</v>
      </c>
      <c r="L12" s="7"/>
      <c r="M12" s="3">
        <v>41</v>
      </c>
      <c r="N12" s="3"/>
      <c r="O12" s="3">
        <f t="shared" si="4"/>
        <v>162.5</v>
      </c>
      <c r="P12" s="3">
        <f t="shared" si="5"/>
        <v>0</v>
      </c>
    </row>
    <row r="13" spans="1:16" ht="18.75" customHeight="1">
      <c r="A13" s="1"/>
      <c r="B13" s="3" t="s">
        <v>11</v>
      </c>
      <c r="C13" s="3"/>
      <c r="D13" s="3"/>
      <c r="E13" s="3">
        <f t="shared" si="0"/>
        <v>0</v>
      </c>
      <c r="F13" s="3">
        <f t="shared" si="1"/>
        <v>0</v>
      </c>
      <c r="G13" s="3"/>
      <c r="H13" s="3"/>
      <c r="I13" s="3">
        <f t="shared" si="2"/>
        <v>0</v>
      </c>
      <c r="J13" s="3">
        <f t="shared" si="3"/>
        <v>0</v>
      </c>
      <c r="K13" s="7"/>
      <c r="L13" s="7"/>
      <c r="M13" s="3"/>
      <c r="N13" s="3"/>
      <c r="O13" s="3">
        <f t="shared" si="4"/>
        <v>0</v>
      </c>
      <c r="P13" s="3">
        <f t="shared" si="5"/>
        <v>0</v>
      </c>
    </row>
    <row r="14" spans="1:16" ht="18.75" customHeight="1">
      <c r="A14" s="1"/>
      <c r="B14" s="3" t="s">
        <v>55</v>
      </c>
      <c r="C14" s="3"/>
      <c r="D14" s="3"/>
      <c r="E14" s="3">
        <f t="shared" si="0"/>
        <v>0</v>
      </c>
      <c r="F14" s="3">
        <f t="shared" si="1"/>
        <v>0</v>
      </c>
      <c r="G14" s="3"/>
      <c r="H14" s="3"/>
      <c r="I14" s="3">
        <f t="shared" si="2"/>
        <v>0</v>
      </c>
      <c r="J14" s="3">
        <f t="shared" si="3"/>
        <v>0</v>
      </c>
      <c r="K14" s="7"/>
      <c r="L14" s="7"/>
      <c r="M14" s="3"/>
      <c r="N14" s="3"/>
      <c r="O14" s="3">
        <f t="shared" si="4"/>
        <v>0</v>
      </c>
      <c r="P14" s="3">
        <f t="shared" si="5"/>
        <v>0</v>
      </c>
    </row>
    <row r="15" spans="1:16" ht="18.75" customHeight="1">
      <c r="A15" s="1"/>
      <c r="B15" s="3" t="s">
        <v>56</v>
      </c>
      <c r="C15" s="3">
        <v>20</v>
      </c>
      <c r="D15" s="3"/>
      <c r="E15" s="3">
        <f t="shared" si="0"/>
        <v>40</v>
      </c>
      <c r="F15" s="3">
        <f t="shared" si="1"/>
        <v>0</v>
      </c>
      <c r="G15" s="3">
        <v>16</v>
      </c>
      <c r="H15" s="3"/>
      <c r="I15" s="3">
        <f t="shared" si="2"/>
        <v>24</v>
      </c>
      <c r="J15" s="3">
        <f t="shared" si="3"/>
        <v>0</v>
      </c>
      <c r="K15" s="7" t="s">
        <v>103</v>
      </c>
      <c r="L15" s="7"/>
      <c r="M15" s="3">
        <v>75</v>
      </c>
      <c r="N15" s="3"/>
      <c r="O15" s="3">
        <f t="shared" si="4"/>
        <v>139</v>
      </c>
      <c r="P15" s="3">
        <f t="shared" si="5"/>
        <v>0</v>
      </c>
    </row>
    <row r="16" spans="1:16" ht="18.75" customHeight="1">
      <c r="A16" s="1"/>
      <c r="B16" s="3" t="s">
        <v>57</v>
      </c>
      <c r="C16" s="3">
        <v>32</v>
      </c>
      <c r="D16" s="3"/>
      <c r="E16" s="3">
        <f t="shared" si="0"/>
        <v>64</v>
      </c>
      <c r="F16" s="3">
        <f t="shared" si="1"/>
        <v>0</v>
      </c>
      <c r="G16" s="3">
        <v>7</v>
      </c>
      <c r="H16" s="3"/>
      <c r="I16" s="3">
        <f t="shared" si="2"/>
        <v>10.5</v>
      </c>
      <c r="J16" s="3">
        <f t="shared" si="3"/>
        <v>0</v>
      </c>
      <c r="K16" s="7" t="s">
        <v>102</v>
      </c>
      <c r="L16" s="7"/>
      <c r="M16" s="3">
        <v>14</v>
      </c>
      <c r="N16" s="3"/>
      <c r="O16" s="3">
        <f t="shared" si="4"/>
        <v>88.5</v>
      </c>
      <c r="P16" s="3">
        <f t="shared" si="5"/>
        <v>0</v>
      </c>
    </row>
    <row r="17" spans="1:16" ht="18.75" customHeight="1">
      <c r="A17" s="1"/>
      <c r="B17" s="3" t="s">
        <v>58</v>
      </c>
      <c r="C17" s="3">
        <v>20</v>
      </c>
      <c r="D17" s="3"/>
      <c r="E17" s="3">
        <f t="shared" si="0"/>
        <v>40</v>
      </c>
      <c r="F17" s="3">
        <f t="shared" si="1"/>
        <v>0</v>
      </c>
      <c r="G17" s="3">
        <v>0</v>
      </c>
      <c r="H17" s="3"/>
      <c r="I17" s="3">
        <f t="shared" si="2"/>
        <v>0</v>
      </c>
      <c r="J17" s="3">
        <f t="shared" si="3"/>
        <v>0</v>
      </c>
      <c r="K17" s="7" t="s">
        <v>104</v>
      </c>
      <c r="L17" s="7"/>
      <c r="M17" s="3">
        <v>71</v>
      </c>
      <c r="N17" s="3"/>
      <c r="O17" s="3">
        <f t="shared" si="4"/>
        <v>111</v>
      </c>
      <c r="P17" s="3">
        <f t="shared" si="5"/>
        <v>0</v>
      </c>
    </row>
    <row r="18" spans="1:16" ht="18.75" customHeight="1">
      <c r="A18" s="1"/>
      <c r="B18" s="3" t="s">
        <v>26</v>
      </c>
      <c r="C18" s="3"/>
      <c r="D18" s="3"/>
      <c r="E18" s="3">
        <f t="shared" si="0"/>
        <v>0</v>
      </c>
      <c r="F18" s="3">
        <f t="shared" si="1"/>
        <v>0</v>
      </c>
      <c r="G18" s="3"/>
      <c r="H18" s="3"/>
      <c r="I18" s="3">
        <f t="shared" si="2"/>
        <v>0</v>
      </c>
      <c r="J18" s="3">
        <f t="shared" si="3"/>
        <v>0</v>
      </c>
      <c r="K18" s="7"/>
      <c r="L18" s="7"/>
      <c r="M18" s="3"/>
      <c r="N18" s="3"/>
      <c r="O18" s="3">
        <f t="shared" si="4"/>
        <v>0</v>
      </c>
      <c r="P18" s="3">
        <f t="shared" si="5"/>
        <v>0</v>
      </c>
    </row>
    <row r="19" spans="1:16" ht="18.75" customHeight="1">
      <c r="A19" s="1"/>
      <c r="B19" s="3" t="s">
        <v>59</v>
      </c>
      <c r="C19" s="3">
        <v>31</v>
      </c>
      <c r="D19" s="3"/>
      <c r="E19" s="3">
        <f t="shared" si="0"/>
        <v>62</v>
      </c>
      <c r="F19" s="3">
        <f t="shared" si="1"/>
        <v>0</v>
      </c>
      <c r="G19" s="3">
        <v>5</v>
      </c>
      <c r="H19" s="3"/>
      <c r="I19" s="3">
        <f t="shared" si="2"/>
        <v>7.5</v>
      </c>
      <c r="J19" s="3">
        <f t="shared" si="3"/>
        <v>0</v>
      </c>
      <c r="K19" s="7" t="s">
        <v>105</v>
      </c>
      <c r="L19" s="7"/>
      <c r="M19" s="3">
        <v>49</v>
      </c>
      <c r="N19" s="3"/>
      <c r="O19" s="3">
        <f t="shared" si="4"/>
        <v>118.5</v>
      </c>
      <c r="P19" s="3">
        <f t="shared" si="5"/>
        <v>0</v>
      </c>
    </row>
    <row r="20" spans="1:16" ht="18.75" customHeight="1">
      <c r="A20" s="1"/>
      <c r="B20" s="3" t="s">
        <v>1</v>
      </c>
      <c r="C20" s="3">
        <v>31</v>
      </c>
      <c r="D20" s="3"/>
      <c r="E20" s="3">
        <f t="shared" si="0"/>
        <v>62</v>
      </c>
      <c r="F20" s="3">
        <f t="shared" si="1"/>
        <v>0</v>
      </c>
      <c r="G20" s="3">
        <v>17</v>
      </c>
      <c r="H20" s="3"/>
      <c r="I20" s="3">
        <f t="shared" si="2"/>
        <v>25.5</v>
      </c>
      <c r="J20" s="3">
        <f t="shared" si="3"/>
        <v>0</v>
      </c>
      <c r="K20" s="7" t="s">
        <v>106</v>
      </c>
      <c r="L20" s="7"/>
      <c r="M20" s="3">
        <v>28</v>
      </c>
      <c r="N20" s="3"/>
      <c r="O20" s="3">
        <f t="shared" si="4"/>
        <v>115.5</v>
      </c>
      <c r="P20" s="3">
        <f t="shared" si="5"/>
        <v>0</v>
      </c>
    </row>
    <row r="21" spans="1:16" ht="18.75" customHeight="1">
      <c r="A21" s="1"/>
      <c r="B21" s="3" t="s">
        <v>60</v>
      </c>
      <c r="C21" s="3"/>
      <c r="D21" s="3"/>
      <c r="E21" s="3">
        <f t="shared" si="0"/>
        <v>0</v>
      </c>
      <c r="F21" s="3">
        <f t="shared" si="1"/>
        <v>0</v>
      </c>
      <c r="G21" s="3"/>
      <c r="H21" s="3"/>
      <c r="I21" s="3">
        <f t="shared" si="2"/>
        <v>0</v>
      </c>
      <c r="J21" s="3">
        <f t="shared" si="3"/>
        <v>0</v>
      </c>
      <c r="K21" s="7"/>
      <c r="L21" s="7"/>
      <c r="M21" s="3"/>
      <c r="N21" s="3"/>
      <c r="O21" s="3">
        <f t="shared" si="4"/>
        <v>0</v>
      </c>
      <c r="P21" s="3">
        <f t="shared" si="5"/>
        <v>0</v>
      </c>
    </row>
    <row r="23" spans="3:12" ht="12.75" customHeight="1">
      <c r="C23" s="17" t="s">
        <v>146</v>
      </c>
      <c r="F23" s="17" t="s">
        <v>147</v>
      </c>
      <c r="I23" s="17" t="s">
        <v>148</v>
      </c>
      <c r="L23" s="17" t="s">
        <v>149</v>
      </c>
    </row>
  </sheetData>
  <mergeCells count="8">
    <mergeCell ref="B2:O2"/>
    <mergeCell ref="C3:D3"/>
    <mergeCell ref="E3:F3"/>
    <mergeCell ref="K3:L3"/>
    <mergeCell ref="M3:N3"/>
    <mergeCell ref="G3:H3"/>
    <mergeCell ref="I3:J3"/>
    <mergeCell ref="O3:P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B6" sqref="B6"/>
    </sheetView>
  </sheetViews>
  <sheetFormatPr defaultColWidth="9.140625" defaultRowHeight="12.75" customHeight="1"/>
  <cols>
    <col min="1" max="1" width="2.28125" style="0" customWidth="1"/>
    <col min="2" max="2" width="19.421875" style="0" bestFit="1" customWidth="1"/>
    <col min="3" max="16" width="7.57421875" style="0" customWidth="1"/>
  </cols>
  <sheetData>
    <row r="1" ht="22.5" customHeight="1">
      <c r="D1" s="16" t="s">
        <v>145</v>
      </c>
    </row>
    <row r="2" spans="2:16" ht="20.25">
      <c r="B2" s="24" t="s">
        <v>38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2.75">
      <c r="A3" s="1"/>
      <c r="B3" s="18" t="s">
        <v>25</v>
      </c>
      <c r="C3" s="19" t="s">
        <v>32</v>
      </c>
      <c r="D3" s="20"/>
      <c r="E3" s="19" t="s">
        <v>3</v>
      </c>
      <c r="F3" s="20"/>
      <c r="G3" s="19" t="s">
        <v>8</v>
      </c>
      <c r="H3" s="20"/>
      <c r="I3" s="19" t="s">
        <v>3</v>
      </c>
      <c r="J3" s="20"/>
      <c r="K3" s="19" t="s">
        <v>21</v>
      </c>
      <c r="L3" s="20"/>
      <c r="M3" s="19" t="s">
        <v>3</v>
      </c>
      <c r="N3" s="20"/>
      <c r="O3" s="19" t="s">
        <v>0</v>
      </c>
      <c r="P3" s="20"/>
    </row>
    <row r="4" spans="1:16" ht="12.75">
      <c r="A4" s="1"/>
      <c r="B4" s="18"/>
      <c r="C4" s="21">
        <v>40796</v>
      </c>
      <c r="D4" s="21">
        <v>41040</v>
      </c>
      <c r="E4" s="21">
        <v>40796</v>
      </c>
      <c r="F4" s="21">
        <v>41040</v>
      </c>
      <c r="G4" s="21">
        <v>40796</v>
      </c>
      <c r="H4" s="21">
        <v>41040</v>
      </c>
      <c r="I4" s="21">
        <v>40796</v>
      </c>
      <c r="J4" s="21">
        <v>41040</v>
      </c>
      <c r="K4" s="21">
        <v>40796</v>
      </c>
      <c r="L4" s="21">
        <v>41040</v>
      </c>
      <c r="M4" s="21">
        <v>40796</v>
      </c>
      <c r="N4" s="21">
        <v>41040</v>
      </c>
      <c r="O4" s="21">
        <v>40796</v>
      </c>
      <c r="P4" s="21">
        <v>41040</v>
      </c>
    </row>
    <row r="5" spans="1:16" ht="12.75">
      <c r="A5" s="1"/>
      <c r="B5" s="22" t="s">
        <v>12</v>
      </c>
      <c r="C5" s="22">
        <v>25</v>
      </c>
      <c r="D5" s="22"/>
      <c r="E5" s="22">
        <f aca="true" t="shared" si="0" ref="E5:E33">2*C5</f>
        <v>50</v>
      </c>
      <c r="F5" s="22">
        <f aca="true" t="shared" si="1" ref="F5:F33">2*D5</f>
        <v>0</v>
      </c>
      <c r="G5" s="22">
        <v>23</v>
      </c>
      <c r="H5" s="22"/>
      <c r="I5" s="22">
        <f aca="true" t="shared" si="2" ref="I5:I33">1.5*G5</f>
        <v>34.5</v>
      </c>
      <c r="J5" s="22">
        <f aca="true" t="shared" si="3" ref="J5:J33">1.5*H5</f>
        <v>0</v>
      </c>
      <c r="K5" s="23" t="s">
        <v>107</v>
      </c>
      <c r="L5" s="22"/>
      <c r="M5" s="22">
        <v>15</v>
      </c>
      <c r="N5" s="22"/>
      <c r="O5" s="22">
        <f aca="true" t="shared" si="4" ref="O5:O33">I5+M5+E5</f>
        <v>99.5</v>
      </c>
      <c r="P5" s="22">
        <f aca="true" t="shared" si="5" ref="P5:P33">J5+N5+F5</f>
        <v>0</v>
      </c>
    </row>
    <row r="6" spans="1:16" ht="12.75">
      <c r="A6" s="1"/>
      <c r="B6" s="22" t="s">
        <v>61</v>
      </c>
      <c r="C6" s="22">
        <v>15</v>
      </c>
      <c r="D6" s="22"/>
      <c r="E6" s="22">
        <f t="shared" si="0"/>
        <v>30</v>
      </c>
      <c r="F6" s="22">
        <f t="shared" si="1"/>
        <v>0</v>
      </c>
      <c r="G6" s="22">
        <v>21</v>
      </c>
      <c r="H6" s="22"/>
      <c r="I6" s="22">
        <f t="shared" si="2"/>
        <v>31.5</v>
      </c>
      <c r="J6" s="22">
        <f t="shared" si="3"/>
        <v>0</v>
      </c>
      <c r="K6" s="23" t="s">
        <v>29</v>
      </c>
      <c r="L6" s="23"/>
      <c r="M6" s="22">
        <v>25</v>
      </c>
      <c r="N6" s="22"/>
      <c r="O6" s="22">
        <f t="shared" si="4"/>
        <v>86.5</v>
      </c>
      <c r="P6" s="22">
        <f t="shared" si="5"/>
        <v>0</v>
      </c>
    </row>
    <row r="7" spans="1:16" ht="12.75">
      <c r="A7" s="1"/>
      <c r="B7" s="22" t="s">
        <v>22</v>
      </c>
      <c r="C7" s="22">
        <v>42</v>
      </c>
      <c r="D7" s="22"/>
      <c r="E7" s="22">
        <f t="shared" si="0"/>
        <v>84</v>
      </c>
      <c r="F7" s="22">
        <f t="shared" si="1"/>
        <v>0</v>
      </c>
      <c r="G7" s="22">
        <v>29</v>
      </c>
      <c r="H7" s="22"/>
      <c r="I7" s="22">
        <f t="shared" si="2"/>
        <v>43.5</v>
      </c>
      <c r="J7" s="22">
        <f t="shared" si="3"/>
        <v>0</v>
      </c>
      <c r="K7" s="23" t="s">
        <v>108</v>
      </c>
      <c r="L7" s="22"/>
      <c r="M7" s="22">
        <v>13</v>
      </c>
      <c r="N7" s="22"/>
      <c r="O7" s="22">
        <f t="shared" si="4"/>
        <v>140.5</v>
      </c>
      <c r="P7" s="22">
        <f t="shared" si="5"/>
        <v>0</v>
      </c>
    </row>
    <row r="8" spans="1:16" ht="12.75">
      <c r="A8" s="1"/>
      <c r="B8" s="22" t="s">
        <v>62</v>
      </c>
      <c r="C8" s="22">
        <v>22</v>
      </c>
      <c r="D8" s="22"/>
      <c r="E8" s="22">
        <f t="shared" si="0"/>
        <v>44</v>
      </c>
      <c r="F8" s="22">
        <f t="shared" si="1"/>
        <v>0</v>
      </c>
      <c r="G8" s="22">
        <v>16</v>
      </c>
      <c r="H8" s="22"/>
      <c r="I8" s="22">
        <f t="shared" si="2"/>
        <v>24</v>
      </c>
      <c r="J8" s="22">
        <f t="shared" si="3"/>
        <v>0</v>
      </c>
      <c r="K8" s="23" t="s">
        <v>109</v>
      </c>
      <c r="L8" s="23"/>
      <c r="M8" s="22">
        <v>39</v>
      </c>
      <c r="N8" s="22"/>
      <c r="O8" s="22">
        <f t="shared" si="4"/>
        <v>107</v>
      </c>
      <c r="P8" s="22">
        <f t="shared" si="5"/>
        <v>0</v>
      </c>
    </row>
    <row r="9" spans="1:16" ht="12.75">
      <c r="A9" s="1"/>
      <c r="B9" s="22" t="s">
        <v>63</v>
      </c>
      <c r="C9" s="22">
        <v>20</v>
      </c>
      <c r="D9" s="22"/>
      <c r="E9" s="22">
        <f t="shared" si="0"/>
        <v>40</v>
      </c>
      <c r="F9" s="22">
        <f t="shared" si="1"/>
        <v>0</v>
      </c>
      <c r="G9" s="22">
        <v>19</v>
      </c>
      <c r="H9" s="22"/>
      <c r="I9" s="22">
        <f t="shared" si="2"/>
        <v>28.5</v>
      </c>
      <c r="J9" s="22">
        <f t="shared" si="3"/>
        <v>0</v>
      </c>
      <c r="K9" s="23" t="s">
        <v>110</v>
      </c>
      <c r="L9" s="23"/>
      <c r="M9" s="22">
        <v>63</v>
      </c>
      <c r="N9" s="22"/>
      <c r="O9" s="22">
        <f t="shared" si="4"/>
        <v>131.5</v>
      </c>
      <c r="P9" s="22">
        <f t="shared" si="5"/>
        <v>0</v>
      </c>
    </row>
    <row r="10" spans="1:16" ht="12.75">
      <c r="A10" s="1"/>
      <c r="B10" s="22" t="s">
        <v>64</v>
      </c>
      <c r="C10" s="22">
        <v>13</v>
      </c>
      <c r="D10" s="22"/>
      <c r="E10" s="22">
        <f t="shared" si="0"/>
        <v>26</v>
      </c>
      <c r="F10" s="22">
        <f t="shared" si="1"/>
        <v>0</v>
      </c>
      <c r="G10" s="22">
        <v>22</v>
      </c>
      <c r="H10" s="22"/>
      <c r="I10" s="22">
        <f t="shared" si="2"/>
        <v>33</v>
      </c>
      <c r="J10" s="22">
        <f t="shared" si="3"/>
        <v>0</v>
      </c>
      <c r="K10" s="23"/>
      <c r="L10" s="22"/>
      <c r="M10" s="22"/>
      <c r="N10" s="22"/>
      <c r="O10" s="22">
        <f t="shared" si="4"/>
        <v>59</v>
      </c>
      <c r="P10" s="22">
        <f t="shared" si="5"/>
        <v>0</v>
      </c>
    </row>
    <row r="11" spans="1:16" ht="12.75">
      <c r="A11" s="1"/>
      <c r="B11" s="22" t="s">
        <v>65</v>
      </c>
      <c r="C11" s="22"/>
      <c r="D11" s="22"/>
      <c r="E11" s="22">
        <f t="shared" si="0"/>
        <v>0</v>
      </c>
      <c r="F11" s="22">
        <f t="shared" si="1"/>
        <v>0</v>
      </c>
      <c r="G11" s="22"/>
      <c r="H11" s="22"/>
      <c r="I11" s="22">
        <f t="shared" si="2"/>
        <v>0</v>
      </c>
      <c r="J11" s="22">
        <f t="shared" si="3"/>
        <v>0</v>
      </c>
      <c r="K11" s="23"/>
      <c r="L11" s="22"/>
      <c r="M11" s="22"/>
      <c r="N11" s="22"/>
      <c r="O11" s="22">
        <f t="shared" si="4"/>
        <v>0</v>
      </c>
      <c r="P11" s="22">
        <f t="shared" si="5"/>
        <v>0</v>
      </c>
    </row>
    <row r="12" spans="1:16" ht="12.75">
      <c r="A12" s="1"/>
      <c r="B12" s="22" t="s">
        <v>15</v>
      </c>
      <c r="C12" s="22">
        <v>19</v>
      </c>
      <c r="D12" s="22"/>
      <c r="E12" s="22">
        <f t="shared" si="0"/>
        <v>38</v>
      </c>
      <c r="F12" s="22">
        <f t="shared" si="1"/>
        <v>0</v>
      </c>
      <c r="G12" s="22">
        <v>7</v>
      </c>
      <c r="H12" s="22"/>
      <c r="I12" s="22">
        <f t="shared" si="2"/>
        <v>10.5</v>
      </c>
      <c r="J12" s="22">
        <f t="shared" si="3"/>
        <v>0</v>
      </c>
      <c r="K12" s="23" t="s">
        <v>111</v>
      </c>
      <c r="L12" s="23"/>
      <c r="M12" s="22">
        <v>0</v>
      </c>
      <c r="N12" s="22"/>
      <c r="O12" s="22">
        <f t="shared" si="4"/>
        <v>48.5</v>
      </c>
      <c r="P12" s="22">
        <f t="shared" si="5"/>
        <v>0</v>
      </c>
    </row>
    <row r="13" spans="1:16" ht="12.75">
      <c r="A13" s="1"/>
      <c r="B13" s="22" t="s">
        <v>66</v>
      </c>
      <c r="C13" s="22">
        <v>21</v>
      </c>
      <c r="D13" s="22"/>
      <c r="E13" s="22">
        <f t="shared" si="0"/>
        <v>42</v>
      </c>
      <c r="F13" s="22">
        <f t="shared" si="1"/>
        <v>0</v>
      </c>
      <c r="G13" s="22">
        <v>18</v>
      </c>
      <c r="H13" s="22"/>
      <c r="I13" s="22">
        <f t="shared" si="2"/>
        <v>27</v>
      </c>
      <c r="J13" s="22">
        <f t="shared" si="3"/>
        <v>0</v>
      </c>
      <c r="K13" s="23" t="s">
        <v>112</v>
      </c>
      <c r="L13" s="22"/>
      <c r="M13" s="22">
        <v>40</v>
      </c>
      <c r="N13" s="22"/>
      <c r="O13" s="22">
        <f t="shared" si="4"/>
        <v>109</v>
      </c>
      <c r="P13" s="22">
        <f t="shared" si="5"/>
        <v>0</v>
      </c>
    </row>
    <row r="14" spans="1:16" ht="12.75">
      <c r="A14" s="1"/>
      <c r="B14" s="22" t="s">
        <v>2</v>
      </c>
      <c r="C14" s="22"/>
      <c r="D14" s="22"/>
      <c r="E14" s="22">
        <f t="shared" si="0"/>
        <v>0</v>
      </c>
      <c r="F14" s="22">
        <f t="shared" si="1"/>
        <v>0</v>
      </c>
      <c r="G14" s="22"/>
      <c r="H14" s="22"/>
      <c r="I14" s="22">
        <f t="shared" si="2"/>
        <v>0</v>
      </c>
      <c r="J14" s="22">
        <f t="shared" si="3"/>
        <v>0</v>
      </c>
      <c r="K14" s="23"/>
      <c r="L14" s="23"/>
      <c r="M14" s="22"/>
      <c r="N14" s="22"/>
      <c r="O14" s="22">
        <f t="shared" si="4"/>
        <v>0</v>
      </c>
      <c r="P14" s="22">
        <f t="shared" si="5"/>
        <v>0</v>
      </c>
    </row>
    <row r="15" spans="1:16" ht="12.75">
      <c r="A15" s="1"/>
      <c r="B15" s="22" t="s">
        <v>17</v>
      </c>
      <c r="C15" s="22"/>
      <c r="D15" s="22"/>
      <c r="E15" s="22">
        <f t="shared" si="0"/>
        <v>0</v>
      </c>
      <c r="F15" s="22">
        <f t="shared" si="1"/>
        <v>0</v>
      </c>
      <c r="G15" s="22"/>
      <c r="H15" s="22"/>
      <c r="I15" s="22">
        <f t="shared" si="2"/>
        <v>0</v>
      </c>
      <c r="J15" s="22">
        <f t="shared" si="3"/>
        <v>0</v>
      </c>
      <c r="K15" s="23"/>
      <c r="L15" s="23"/>
      <c r="M15" s="22"/>
      <c r="N15" s="22"/>
      <c r="O15" s="22">
        <f t="shared" si="4"/>
        <v>0</v>
      </c>
      <c r="P15" s="22">
        <f t="shared" si="5"/>
        <v>0</v>
      </c>
    </row>
    <row r="16" spans="1:16" ht="12.75">
      <c r="A16" s="1"/>
      <c r="B16" s="22" t="s">
        <v>34</v>
      </c>
      <c r="C16" s="22">
        <v>21</v>
      </c>
      <c r="D16" s="22"/>
      <c r="E16" s="22">
        <f t="shared" si="0"/>
        <v>42</v>
      </c>
      <c r="F16" s="22">
        <f t="shared" si="1"/>
        <v>0</v>
      </c>
      <c r="G16" s="22">
        <v>19</v>
      </c>
      <c r="H16" s="22"/>
      <c r="I16" s="22">
        <f t="shared" si="2"/>
        <v>28.5</v>
      </c>
      <c r="J16" s="22">
        <f t="shared" si="3"/>
        <v>0</v>
      </c>
      <c r="K16" s="23" t="s">
        <v>113</v>
      </c>
      <c r="L16" s="23"/>
      <c r="M16" s="22">
        <v>54</v>
      </c>
      <c r="N16" s="22"/>
      <c r="O16" s="22">
        <f t="shared" si="4"/>
        <v>124.5</v>
      </c>
      <c r="P16" s="22">
        <f t="shared" si="5"/>
        <v>0</v>
      </c>
    </row>
    <row r="17" spans="1:16" ht="12.75">
      <c r="A17" s="1"/>
      <c r="B17" s="22" t="s">
        <v>67</v>
      </c>
      <c r="C17" s="22">
        <v>10</v>
      </c>
      <c r="D17" s="22"/>
      <c r="E17" s="22">
        <f t="shared" si="0"/>
        <v>20</v>
      </c>
      <c r="F17" s="22">
        <f t="shared" si="1"/>
        <v>0</v>
      </c>
      <c r="G17" s="22">
        <v>22</v>
      </c>
      <c r="H17" s="22"/>
      <c r="I17" s="22">
        <f t="shared" si="2"/>
        <v>33</v>
      </c>
      <c r="J17" s="22">
        <f t="shared" si="3"/>
        <v>0</v>
      </c>
      <c r="K17" s="23" t="s">
        <v>114</v>
      </c>
      <c r="L17" s="23"/>
      <c r="M17" s="22">
        <v>33</v>
      </c>
      <c r="N17" s="22"/>
      <c r="O17" s="22">
        <f t="shared" si="4"/>
        <v>86</v>
      </c>
      <c r="P17" s="22">
        <f t="shared" si="5"/>
        <v>0</v>
      </c>
    </row>
    <row r="18" spans="1:16" ht="12.75">
      <c r="A18" s="1"/>
      <c r="B18" s="22" t="s">
        <v>33</v>
      </c>
      <c r="C18" s="22">
        <v>17</v>
      </c>
      <c r="D18" s="22"/>
      <c r="E18" s="22">
        <f t="shared" si="0"/>
        <v>34</v>
      </c>
      <c r="F18" s="22">
        <f t="shared" si="1"/>
        <v>0</v>
      </c>
      <c r="G18" s="22">
        <v>8</v>
      </c>
      <c r="H18" s="22"/>
      <c r="I18" s="22">
        <f t="shared" si="2"/>
        <v>12</v>
      </c>
      <c r="J18" s="22">
        <f t="shared" si="3"/>
        <v>0</v>
      </c>
      <c r="K18" s="23" t="s">
        <v>115</v>
      </c>
      <c r="L18" s="23"/>
      <c r="M18" s="22">
        <v>24</v>
      </c>
      <c r="N18" s="22"/>
      <c r="O18" s="22">
        <f t="shared" si="4"/>
        <v>70</v>
      </c>
      <c r="P18" s="22">
        <f t="shared" si="5"/>
        <v>0</v>
      </c>
    </row>
    <row r="19" spans="1:16" ht="12.75">
      <c r="A19" s="1"/>
      <c r="B19" s="22" t="s">
        <v>68</v>
      </c>
      <c r="C19" s="22">
        <v>22</v>
      </c>
      <c r="D19" s="22"/>
      <c r="E19" s="22">
        <f t="shared" si="0"/>
        <v>44</v>
      </c>
      <c r="F19" s="22">
        <f t="shared" si="1"/>
        <v>0</v>
      </c>
      <c r="G19" s="22">
        <v>15</v>
      </c>
      <c r="H19" s="22"/>
      <c r="I19" s="22">
        <f t="shared" si="2"/>
        <v>22.5</v>
      </c>
      <c r="J19" s="22">
        <f t="shared" si="3"/>
        <v>0</v>
      </c>
      <c r="K19" s="23" t="s">
        <v>116</v>
      </c>
      <c r="L19" s="23"/>
      <c r="M19" s="22">
        <v>37</v>
      </c>
      <c r="N19" s="22"/>
      <c r="O19" s="22">
        <f t="shared" si="4"/>
        <v>103.5</v>
      </c>
      <c r="P19" s="22">
        <f t="shared" si="5"/>
        <v>0</v>
      </c>
    </row>
    <row r="20" spans="1:16" ht="12.75">
      <c r="A20" s="1"/>
      <c r="B20" s="22" t="s">
        <v>69</v>
      </c>
      <c r="C20" s="22">
        <v>37</v>
      </c>
      <c r="D20" s="22"/>
      <c r="E20" s="22">
        <f t="shared" si="0"/>
        <v>74</v>
      </c>
      <c r="F20" s="22">
        <f t="shared" si="1"/>
        <v>0</v>
      </c>
      <c r="G20" s="22">
        <v>17</v>
      </c>
      <c r="H20" s="22"/>
      <c r="I20" s="22">
        <f t="shared" si="2"/>
        <v>25.5</v>
      </c>
      <c r="J20" s="22">
        <f t="shared" si="3"/>
        <v>0</v>
      </c>
      <c r="K20" s="23" t="s">
        <v>29</v>
      </c>
      <c r="L20" s="23"/>
      <c r="M20" s="22">
        <v>25</v>
      </c>
      <c r="N20" s="22"/>
      <c r="O20" s="22">
        <f t="shared" si="4"/>
        <v>124.5</v>
      </c>
      <c r="P20" s="22">
        <f t="shared" si="5"/>
        <v>0</v>
      </c>
    </row>
    <row r="21" spans="1:16" ht="12.75">
      <c r="A21" s="1"/>
      <c r="B21" s="22" t="s">
        <v>70</v>
      </c>
      <c r="C21" s="22">
        <v>43</v>
      </c>
      <c r="D21" s="22"/>
      <c r="E21" s="22">
        <f t="shared" si="0"/>
        <v>86</v>
      </c>
      <c r="F21" s="22">
        <f t="shared" si="1"/>
        <v>0</v>
      </c>
      <c r="G21" s="22">
        <v>20</v>
      </c>
      <c r="H21" s="22"/>
      <c r="I21" s="22">
        <f t="shared" si="2"/>
        <v>30</v>
      </c>
      <c r="J21" s="22">
        <f t="shared" si="3"/>
        <v>0</v>
      </c>
      <c r="K21" s="23" t="s">
        <v>117</v>
      </c>
      <c r="L21" s="23"/>
      <c r="M21" s="22">
        <v>13</v>
      </c>
      <c r="N21" s="22"/>
      <c r="O21" s="22">
        <f t="shared" si="4"/>
        <v>129</v>
      </c>
      <c r="P21" s="22">
        <f t="shared" si="5"/>
        <v>0</v>
      </c>
    </row>
    <row r="22" spans="1:16" ht="12.75">
      <c r="A22" s="1"/>
      <c r="B22" s="22" t="s">
        <v>71</v>
      </c>
      <c r="C22" s="22">
        <v>30</v>
      </c>
      <c r="D22" s="22"/>
      <c r="E22" s="22">
        <f t="shared" si="0"/>
        <v>60</v>
      </c>
      <c r="F22" s="22">
        <f t="shared" si="1"/>
        <v>0</v>
      </c>
      <c r="G22" s="22">
        <v>26</v>
      </c>
      <c r="H22" s="22"/>
      <c r="I22" s="22">
        <f t="shared" si="2"/>
        <v>39</v>
      </c>
      <c r="J22" s="22">
        <f t="shared" si="3"/>
        <v>0</v>
      </c>
      <c r="K22" s="23"/>
      <c r="L22" s="23"/>
      <c r="M22" s="22"/>
      <c r="N22" s="22"/>
      <c r="O22" s="22">
        <f t="shared" si="4"/>
        <v>99</v>
      </c>
      <c r="P22" s="22">
        <f t="shared" si="5"/>
        <v>0</v>
      </c>
    </row>
    <row r="23" spans="1:16" ht="12.75">
      <c r="A23" s="1"/>
      <c r="B23" s="22" t="s">
        <v>72</v>
      </c>
      <c r="C23" s="22">
        <v>11</v>
      </c>
      <c r="D23" s="22"/>
      <c r="E23" s="22">
        <f t="shared" si="0"/>
        <v>22</v>
      </c>
      <c r="F23" s="22">
        <f t="shared" si="1"/>
        <v>0</v>
      </c>
      <c r="G23" s="22">
        <v>21</v>
      </c>
      <c r="H23" s="22"/>
      <c r="I23" s="22">
        <f t="shared" si="2"/>
        <v>31.5</v>
      </c>
      <c r="J23" s="22">
        <f t="shared" si="3"/>
        <v>0</v>
      </c>
      <c r="K23" s="23" t="s">
        <v>118</v>
      </c>
      <c r="L23" s="23"/>
      <c r="M23" s="22">
        <v>0</v>
      </c>
      <c r="N23" s="22"/>
      <c r="O23" s="22">
        <f t="shared" si="4"/>
        <v>53.5</v>
      </c>
      <c r="P23" s="22">
        <f t="shared" si="5"/>
        <v>0</v>
      </c>
    </row>
    <row r="24" spans="1:16" ht="12.75">
      <c r="A24" s="1"/>
      <c r="B24" s="22" t="s">
        <v>73</v>
      </c>
      <c r="C24" s="22">
        <v>28</v>
      </c>
      <c r="D24" s="22"/>
      <c r="E24" s="22">
        <f t="shared" si="0"/>
        <v>56</v>
      </c>
      <c r="F24" s="22">
        <f t="shared" si="1"/>
        <v>0</v>
      </c>
      <c r="G24" s="22">
        <v>25</v>
      </c>
      <c r="H24" s="22"/>
      <c r="I24" s="22">
        <f t="shared" si="2"/>
        <v>37.5</v>
      </c>
      <c r="J24" s="22">
        <f t="shared" si="3"/>
        <v>0</v>
      </c>
      <c r="K24" s="23" t="s">
        <v>119</v>
      </c>
      <c r="L24" s="23"/>
      <c r="M24" s="23" t="s">
        <v>142</v>
      </c>
      <c r="N24" s="22"/>
      <c r="O24" s="22">
        <f t="shared" si="4"/>
        <v>171.5</v>
      </c>
      <c r="P24" s="22">
        <f t="shared" si="5"/>
        <v>0</v>
      </c>
    </row>
    <row r="25" spans="1:16" ht="12.75">
      <c r="A25" s="1"/>
      <c r="B25" s="22" t="s">
        <v>35</v>
      </c>
      <c r="C25" s="22">
        <v>30</v>
      </c>
      <c r="D25" s="22"/>
      <c r="E25" s="22">
        <f t="shared" si="0"/>
        <v>60</v>
      </c>
      <c r="F25" s="22">
        <f t="shared" si="1"/>
        <v>0</v>
      </c>
      <c r="G25" s="22">
        <v>19</v>
      </c>
      <c r="H25" s="22"/>
      <c r="I25" s="22">
        <f t="shared" si="2"/>
        <v>28.5</v>
      </c>
      <c r="J25" s="22">
        <f t="shared" si="3"/>
        <v>0</v>
      </c>
      <c r="K25" s="23" t="s">
        <v>120</v>
      </c>
      <c r="L25" s="23"/>
      <c r="M25" s="23" t="s">
        <v>143</v>
      </c>
      <c r="N25" s="22"/>
      <c r="O25" s="22">
        <f t="shared" si="4"/>
        <v>134.5</v>
      </c>
      <c r="P25" s="22">
        <f t="shared" si="5"/>
        <v>0</v>
      </c>
    </row>
    <row r="26" spans="1:16" ht="12.75">
      <c r="A26" s="1"/>
      <c r="B26" s="22" t="s">
        <v>74</v>
      </c>
      <c r="C26" s="22"/>
      <c r="D26" s="22"/>
      <c r="E26" s="22">
        <f t="shared" si="0"/>
        <v>0</v>
      </c>
      <c r="F26" s="22">
        <f t="shared" si="1"/>
        <v>0</v>
      </c>
      <c r="G26" s="22"/>
      <c r="H26" s="22"/>
      <c r="I26" s="22">
        <f t="shared" si="2"/>
        <v>0</v>
      </c>
      <c r="J26" s="22">
        <f t="shared" si="3"/>
        <v>0</v>
      </c>
      <c r="K26" s="23"/>
      <c r="L26" s="23"/>
      <c r="M26" s="23"/>
      <c r="N26" s="22"/>
      <c r="O26" s="22">
        <f t="shared" si="4"/>
        <v>0</v>
      </c>
      <c r="P26" s="22">
        <f t="shared" si="5"/>
        <v>0</v>
      </c>
    </row>
    <row r="27" spans="1:16" ht="12.75">
      <c r="A27" s="1"/>
      <c r="B27" s="22" t="s">
        <v>75</v>
      </c>
      <c r="C27" s="22">
        <v>16</v>
      </c>
      <c r="D27" s="22"/>
      <c r="E27" s="22">
        <f t="shared" si="0"/>
        <v>32</v>
      </c>
      <c r="F27" s="22">
        <f t="shared" si="1"/>
        <v>0</v>
      </c>
      <c r="G27" s="22">
        <v>34</v>
      </c>
      <c r="H27" s="22"/>
      <c r="I27" s="22">
        <f t="shared" si="2"/>
        <v>51</v>
      </c>
      <c r="J27" s="22">
        <f t="shared" si="3"/>
        <v>0</v>
      </c>
      <c r="K27" s="23" t="s">
        <v>121</v>
      </c>
      <c r="L27" s="23"/>
      <c r="M27" s="23" t="s">
        <v>144</v>
      </c>
      <c r="N27" s="22"/>
      <c r="O27" s="22">
        <f t="shared" si="4"/>
        <v>121</v>
      </c>
      <c r="P27" s="22">
        <f t="shared" si="5"/>
        <v>0</v>
      </c>
    </row>
    <row r="28" spans="1:16" ht="12.75">
      <c r="A28" s="1"/>
      <c r="B28" s="22" t="s">
        <v>36</v>
      </c>
      <c r="C28" s="22">
        <v>22</v>
      </c>
      <c r="D28" s="22"/>
      <c r="E28" s="22">
        <f t="shared" si="0"/>
        <v>44</v>
      </c>
      <c r="F28" s="22">
        <f t="shared" si="1"/>
        <v>0</v>
      </c>
      <c r="G28" s="22">
        <v>30</v>
      </c>
      <c r="H28" s="22"/>
      <c r="I28" s="22">
        <f t="shared" si="2"/>
        <v>45</v>
      </c>
      <c r="J28" s="22">
        <f t="shared" si="3"/>
        <v>0</v>
      </c>
      <c r="K28" s="23" t="s">
        <v>122</v>
      </c>
      <c r="L28" s="23"/>
      <c r="M28" s="22">
        <v>35</v>
      </c>
      <c r="N28" s="22"/>
      <c r="O28" s="22">
        <f t="shared" si="4"/>
        <v>124</v>
      </c>
      <c r="P28" s="22">
        <f t="shared" si="5"/>
        <v>0</v>
      </c>
    </row>
    <row r="29" spans="1:16" ht="12.75">
      <c r="A29" s="1"/>
      <c r="B29" s="22" t="s">
        <v>23</v>
      </c>
      <c r="C29" s="22">
        <v>29</v>
      </c>
      <c r="D29" s="22"/>
      <c r="E29" s="22">
        <f t="shared" si="0"/>
        <v>58</v>
      </c>
      <c r="F29" s="22">
        <f t="shared" si="1"/>
        <v>0</v>
      </c>
      <c r="G29" s="22">
        <v>13</v>
      </c>
      <c r="H29" s="22"/>
      <c r="I29" s="22">
        <f t="shared" si="2"/>
        <v>19.5</v>
      </c>
      <c r="J29" s="22">
        <f t="shared" si="3"/>
        <v>0</v>
      </c>
      <c r="K29" s="23"/>
      <c r="L29" s="23"/>
      <c r="M29" s="23"/>
      <c r="N29" s="22"/>
      <c r="O29" s="22">
        <f t="shared" si="4"/>
        <v>77.5</v>
      </c>
      <c r="P29" s="22">
        <f t="shared" si="5"/>
        <v>0</v>
      </c>
    </row>
    <row r="30" spans="1:16" ht="12.75">
      <c r="A30" s="1"/>
      <c r="B30" s="22" t="s">
        <v>76</v>
      </c>
      <c r="C30" s="22">
        <v>19</v>
      </c>
      <c r="D30" s="22"/>
      <c r="E30" s="22">
        <f t="shared" si="0"/>
        <v>38</v>
      </c>
      <c r="F30" s="22">
        <f t="shared" si="1"/>
        <v>0</v>
      </c>
      <c r="G30" s="22">
        <v>24</v>
      </c>
      <c r="H30" s="22"/>
      <c r="I30" s="22">
        <f t="shared" si="2"/>
        <v>36</v>
      </c>
      <c r="J30" s="22">
        <f t="shared" si="3"/>
        <v>0</v>
      </c>
      <c r="K30" s="23"/>
      <c r="L30" s="23"/>
      <c r="M30" s="22"/>
      <c r="N30" s="22"/>
      <c r="O30" s="22">
        <f t="shared" si="4"/>
        <v>74</v>
      </c>
      <c r="P30" s="22">
        <f t="shared" si="5"/>
        <v>0</v>
      </c>
    </row>
    <row r="31" spans="1:16" ht="12.75">
      <c r="A31" s="1"/>
      <c r="B31" s="22" t="s">
        <v>77</v>
      </c>
      <c r="C31" s="22"/>
      <c r="D31" s="22"/>
      <c r="E31" s="22">
        <f t="shared" si="0"/>
        <v>0</v>
      </c>
      <c r="F31" s="22">
        <f t="shared" si="1"/>
        <v>0</v>
      </c>
      <c r="G31" s="22"/>
      <c r="H31" s="22"/>
      <c r="I31" s="22">
        <f t="shared" si="2"/>
        <v>0</v>
      </c>
      <c r="J31" s="22">
        <f t="shared" si="3"/>
        <v>0</v>
      </c>
      <c r="K31" s="23" t="s">
        <v>123</v>
      </c>
      <c r="L31" s="23"/>
      <c r="M31" s="22">
        <v>0</v>
      </c>
      <c r="N31" s="22"/>
      <c r="O31" s="22">
        <f t="shared" si="4"/>
        <v>0</v>
      </c>
      <c r="P31" s="22">
        <f t="shared" si="5"/>
        <v>0</v>
      </c>
    </row>
    <row r="32" spans="1:16" ht="12.75">
      <c r="A32" s="1"/>
      <c r="B32" s="22" t="s">
        <v>78</v>
      </c>
      <c r="C32" s="22"/>
      <c r="D32" s="22"/>
      <c r="E32" s="22">
        <f t="shared" si="0"/>
        <v>0</v>
      </c>
      <c r="F32" s="22">
        <f t="shared" si="1"/>
        <v>0</v>
      </c>
      <c r="G32" s="22"/>
      <c r="H32" s="22"/>
      <c r="I32" s="22">
        <f t="shared" si="2"/>
        <v>0</v>
      </c>
      <c r="J32" s="22">
        <f t="shared" si="3"/>
        <v>0</v>
      </c>
      <c r="K32" s="23"/>
      <c r="L32" s="23"/>
      <c r="M32" s="23"/>
      <c r="N32" s="22"/>
      <c r="O32" s="22">
        <f t="shared" si="4"/>
        <v>0</v>
      </c>
      <c r="P32" s="22">
        <f t="shared" si="5"/>
        <v>0</v>
      </c>
    </row>
    <row r="33" spans="1:16" ht="12.75">
      <c r="A33" s="1"/>
      <c r="B33" s="22" t="s">
        <v>79</v>
      </c>
      <c r="C33" s="22">
        <v>39</v>
      </c>
      <c r="D33" s="22"/>
      <c r="E33" s="22">
        <f t="shared" si="0"/>
        <v>78</v>
      </c>
      <c r="F33" s="22">
        <f t="shared" si="1"/>
        <v>0</v>
      </c>
      <c r="G33" s="22">
        <v>20</v>
      </c>
      <c r="H33" s="22"/>
      <c r="I33" s="22">
        <f t="shared" si="2"/>
        <v>30</v>
      </c>
      <c r="J33" s="22">
        <f t="shared" si="3"/>
        <v>0</v>
      </c>
      <c r="K33" s="23" t="s">
        <v>124</v>
      </c>
      <c r="L33" s="23"/>
      <c r="M33" s="22">
        <v>65</v>
      </c>
      <c r="N33" s="22"/>
      <c r="O33" s="22">
        <f t="shared" si="4"/>
        <v>173</v>
      </c>
      <c r="P33" s="22">
        <f t="shared" si="5"/>
        <v>0</v>
      </c>
    </row>
    <row r="34" spans="2:15" ht="13.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3:12" ht="12.75" customHeight="1">
      <c r="C35" s="17" t="s">
        <v>146</v>
      </c>
      <c r="F35" s="17" t="s">
        <v>147</v>
      </c>
      <c r="I35" s="17" t="s">
        <v>148</v>
      </c>
      <c r="L35" s="17" t="s">
        <v>149</v>
      </c>
    </row>
  </sheetData>
  <mergeCells count="8">
    <mergeCell ref="G3:H3"/>
    <mergeCell ref="I3:J3"/>
    <mergeCell ref="O3:P3"/>
    <mergeCell ref="B2:P2"/>
    <mergeCell ref="C3:D3"/>
    <mergeCell ref="E3:F3"/>
    <mergeCell ref="K3:L3"/>
    <mergeCell ref="M3:N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O14" sqref="O14:O15"/>
    </sheetView>
  </sheetViews>
  <sheetFormatPr defaultColWidth="9.140625" defaultRowHeight="12.75" customHeight="1"/>
  <cols>
    <col min="1" max="1" width="2.28125" style="0" customWidth="1"/>
    <col min="2" max="2" width="20.421875" style="0" bestFit="1" customWidth="1"/>
    <col min="3" max="16" width="7.7109375" style="0" customWidth="1"/>
  </cols>
  <sheetData>
    <row r="1" ht="37.5" customHeight="1">
      <c r="D1" s="16" t="s">
        <v>145</v>
      </c>
    </row>
    <row r="2" spans="2:16" ht="25.5">
      <c r="B2" s="13" t="s">
        <v>39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7.25" customHeight="1">
      <c r="A3" s="1"/>
      <c r="B3" s="2" t="s">
        <v>25</v>
      </c>
      <c r="C3" s="14" t="s">
        <v>32</v>
      </c>
      <c r="D3" s="15"/>
      <c r="E3" s="14" t="s">
        <v>3</v>
      </c>
      <c r="F3" s="15"/>
      <c r="G3" s="14" t="s">
        <v>8</v>
      </c>
      <c r="H3" s="15"/>
      <c r="I3" s="14" t="s">
        <v>3</v>
      </c>
      <c r="J3" s="15"/>
      <c r="K3" s="14" t="s">
        <v>21</v>
      </c>
      <c r="L3" s="15"/>
      <c r="M3" s="14" t="s">
        <v>3</v>
      </c>
      <c r="N3" s="15"/>
      <c r="O3" s="14" t="s">
        <v>0</v>
      </c>
      <c r="P3" s="15"/>
    </row>
    <row r="4" spans="1:16" ht="17.25" customHeight="1">
      <c r="A4" s="1"/>
      <c r="B4" s="3"/>
      <c r="C4" s="4">
        <v>40796</v>
      </c>
      <c r="D4" s="4">
        <v>41040</v>
      </c>
      <c r="E4" s="4">
        <v>40796</v>
      </c>
      <c r="F4" s="4">
        <v>41040</v>
      </c>
      <c r="G4" s="4">
        <v>40796</v>
      </c>
      <c r="H4" s="4">
        <v>41040</v>
      </c>
      <c r="I4" s="4">
        <v>40796</v>
      </c>
      <c r="J4" s="4">
        <v>41040</v>
      </c>
      <c r="K4" s="4">
        <v>40796</v>
      </c>
      <c r="L4" s="4">
        <v>41040</v>
      </c>
      <c r="M4" s="4">
        <v>40796</v>
      </c>
      <c r="N4" s="4">
        <v>41040</v>
      </c>
      <c r="O4" s="4">
        <v>40796</v>
      </c>
      <c r="P4" s="4">
        <v>41040</v>
      </c>
    </row>
    <row r="5" spans="1:16" ht="17.25" customHeight="1">
      <c r="A5" s="1"/>
      <c r="B5" s="3" t="s">
        <v>80</v>
      </c>
      <c r="C5" s="3">
        <v>44</v>
      </c>
      <c r="D5" s="3"/>
      <c r="E5" s="3">
        <f>C5</f>
        <v>44</v>
      </c>
      <c r="F5" s="3">
        <f aca="true" t="shared" si="0" ref="F5:F23">2*D5</f>
        <v>0</v>
      </c>
      <c r="G5" s="3">
        <v>34</v>
      </c>
      <c r="H5" s="3"/>
      <c r="I5" s="3">
        <f>1.25*G5</f>
        <v>42.5</v>
      </c>
      <c r="J5" s="3">
        <f>1.25*H5</f>
        <v>0</v>
      </c>
      <c r="K5" s="5">
        <v>0.6840277777777778</v>
      </c>
      <c r="L5" s="8"/>
      <c r="M5" s="3">
        <v>79</v>
      </c>
      <c r="N5" s="3"/>
      <c r="O5" s="3">
        <f aca="true" t="shared" si="1" ref="O5:O23">I5+M5+E5</f>
        <v>165.5</v>
      </c>
      <c r="P5" s="3">
        <f aca="true" t="shared" si="2" ref="P5:P23">J5+N5+F5</f>
        <v>0</v>
      </c>
    </row>
    <row r="6" spans="1:16" ht="17.25" customHeight="1">
      <c r="A6" s="1"/>
      <c r="B6" s="3" t="s">
        <v>81</v>
      </c>
      <c r="C6" s="3">
        <v>42</v>
      </c>
      <c r="D6" s="3"/>
      <c r="E6" s="3">
        <f aca="true" t="shared" si="3" ref="E6:E23">C6</f>
        <v>42</v>
      </c>
      <c r="F6" s="3">
        <f t="shared" si="0"/>
        <v>0</v>
      </c>
      <c r="G6" s="3">
        <v>64</v>
      </c>
      <c r="H6" s="3"/>
      <c r="I6" s="3">
        <f aca="true" t="shared" si="4" ref="I6:I23">1.25*G6</f>
        <v>80</v>
      </c>
      <c r="J6" s="3">
        <f aca="true" t="shared" si="5" ref="J6:J23">1.25*H6</f>
        <v>0</v>
      </c>
      <c r="K6" s="7" t="s">
        <v>125</v>
      </c>
      <c r="L6" s="7"/>
      <c r="M6" s="3">
        <v>57</v>
      </c>
      <c r="N6" s="3"/>
      <c r="O6" s="3">
        <f t="shared" si="1"/>
        <v>179</v>
      </c>
      <c r="P6" s="3">
        <f t="shared" si="2"/>
        <v>0</v>
      </c>
    </row>
    <row r="7" spans="1:16" ht="17.25" customHeight="1">
      <c r="A7" s="1"/>
      <c r="B7" s="3" t="s">
        <v>16</v>
      </c>
      <c r="C7" s="3">
        <v>33</v>
      </c>
      <c r="D7" s="3"/>
      <c r="E7" s="3">
        <f t="shared" si="3"/>
        <v>33</v>
      </c>
      <c r="F7" s="3">
        <f t="shared" si="0"/>
        <v>0</v>
      </c>
      <c r="G7" s="3">
        <v>41</v>
      </c>
      <c r="H7" s="3"/>
      <c r="I7" s="3">
        <f t="shared" si="4"/>
        <v>51.25</v>
      </c>
      <c r="J7" s="3">
        <f t="shared" si="5"/>
        <v>0</v>
      </c>
      <c r="K7" s="7" t="s">
        <v>126</v>
      </c>
      <c r="L7" s="7"/>
      <c r="M7" s="3">
        <v>0</v>
      </c>
      <c r="N7" s="3"/>
      <c r="O7" s="3">
        <f t="shared" si="1"/>
        <v>84.25</v>
      </c>
      <c r="P7" s="3">
        <f t="shared" si="2"/>
        <v>0</v>
      </c>
    </row>
    <row r="8" spans="1:16" ht="17.25" customHeight="1">
      <c r="A8" s="1"/>
      <c r="B8" s="3" t="s">
        <v>5</v>
      </c>
      <c r="C8" s="3">
        <v>30</v>
      </c>
      <c r="D8" s="3"/>
      <c r="E8" s="3">
        <f t="shared" si="3"/>
        <v>30</v>
      </c>
      <c r="F8" s="3">
        <f t="shared" si="0"/>
        <v>0</v>
      </c>
      <c r="G8" s="3">
        <v>31</v>
      </c>
      <c r="H8" s="3"/>
      <c r="I8" s="3">
        <f t="shared" si="4"/>
        <v>38.75</v>
      </c>
      <c r="J8" s="3">
        <f t="shared" si="5"/>
        <v>0</v>
      </c>
      <c r="K8" s="7"/>
      <c r="L8" s="7"/>
      <c r="M8" s="3"/>
      <c r="N8" s="3"/>
      <c r="O8" s="3">
        <f t="shared" si="1"/>
        <v>68.75</v>
      </c>
      <c r="P8" s="3">
        <f t="shared" si="2"/>
        <v>0</v>
      </c>
    </row>
    <row r="9" spans="1:16" ht="17.25" customHeight="1">
      <c r="A9" s="1"/>
      <c r="B9" s="3" t="s">
        <v>82</v>
      </c>
      <c r="C9" s="3">
        <v>37</v>
      </c>
      <c r="D9" s="3"/>
      <c r="E9" s="3">
        <f t="shared" si="3"/>
        <v>37</v>
      </c>
      <c r="F9" s="3">
        <f t="shared" si="0"/>
        <v>0</v>
      </c>
      <c r="G9" s="3">
        <v>50</v>
      </c>
      <c r="H9" s="3"/>
      <c r="I9" s="3">
        <f t="shared" si="4"/>
        <v>62.5</v>
      </c>
      <c r="J9" s="3">
        <f t="shared" si="5"/>
        <v>0</v>
      </c>
      <c r="K9" s="7" t="s">
        <v>127</v>
      </c>
      <c r="L9" s="7"/>
      <c r="M9" s="3">
        <v>19</v>
      </c>
      <c r="N9" s="3"/>
      <c r="O9" s="3">
        <f t="shared" si="1"/>
        <v>118.5</v>
      </c>
      <c r="P9" s="3">
        <f t="shared" si="2"/>
        <v>0</v>
      </c>
    </row>
    <row r="10" spans="1:16" ht="17.25" customHeight="1">
      <c r="A10" s="1"/>
      <c r="B10" s="3" t="s">
        <v>83</v>
      </c>
      <c r="C10" s="3">
        <v>45</v>
      </c>
      <c r="D10" s="3"/>
      <c r="E10" s="3">
        <f t="shared" si="3"/>
        <v>45</v>
      </c>
      <c r="F10" s="3">
        <f t="shared" si="0"/>
        <v>0</v>
      </c>
      <c r="G10" s="3">
        <v>42</v>
      </c>
      <c r="H10" s="3"/>
      <c r="I10" s="3">
        <f t="shared" si="4"/>
        <v>52.5</v>
      </c>
      <c r="J10" s="3">
        <f t="shared" si="5"/>
        <v>0</v>
      </c>
      <c r="K10" s="7" t="s">
        <v>128</v>
      </c>
      <c r="L10" s="7"/>
      <c r="M10" s="3">
        <v>82</v>
      </c>
      <c r="N10" s="3"/>
      <c r="O10" s="3">
        <f t="shared" si="1"/>
        <v>179.5</v>
      </c>
      <c r="P10" s="3">
        <f t="shared" si="2"/>
        <v>0</v>
      </c>
    </row>
    <row r="11" spans="1:16" ht="17.25" customHeight="1">
      <c r="A11" s="1"/>
      <c r="B11" s="3" t="s">
        <v>84</v>
      </c>
      <c r="C11" s="3"/>
      <c r="D11" s="3"/>
      <c r="E11" s="3">
        <f t="shared" si="3"/>
        <v>0</v>
      </c>
      <c r="F11" s="3">
        <f t="shared" si="0"/>
        <v>0</v>
      </c>
      <c r="G11" s="3"/>
      <c r="H11" s="3"/>
      <c r="I11" s="3">
        <f t="shared" si="4"/>
        <v>0</v>
      </c>
      <c r="J11" s="3">
        <f t="shared" si="5"/>
        <v>0</v>
      </c>
      <c r="K11" s="7"/>
      <c r="L11" s="7"/>
      <c r="M11" s="3"/>
      <c r="N11" s="3"/>
      <c r="O11" s="3">
        <f t="shared" si="1"/>
        <v>0</v>
      </c>
      <c r="P11" s="3">
        <f t="shared" si="2"/>
        <v>0</v>
      </c>
    </row>
    <row r="12" spans="1:16" ht="17.25" customHeight="1">
      <c r="A12" s="1"/>
      <c r="B12" s="3" t="s">
        <v>85</v>
      </c>
      <c r="C12" s="3">
        <v>37</v>
      </c>
      <c r="D12" s="3"/>
      <c r="E12" s="3">
        <f t="shared" si="3"/>
        <v>37</v>
      </c>
      <c r="F12" s="3">
        <f t="shared" si="0"/>
        <v>0</v>
      </c>
      <c r="G12" s="3">
        <v>60</v>
      </c>
      <c r="H12" s="3"/>
      <c r="I12" s="3">
        <f t="shared" si="4"/>
        <v>75</v>
      </c>
      <c r="J12" s="3">
        <f t="shared" si="5"/>
        <v>0</v>
      </c>
      <c r="K12" s="7" t="s">
        <v>125</v>
      </c>
      <c r="L12" s="7"/>
      <c r="M12" s="3">
        <v>57</v>
      </c>
      <c r="N12" s="3"/>
      <c r="O12" s="3">
        <f t="shared" si="1"/>
        <v>169</v>
      </c>
      <c r="P12" s="3">
        <f t="shared" si="2"/>
        <v>0</v>
      </c>
    </row>
    <row r="13" spans="1:16" ht="17.25" customHeight="1">
      <c r="A13" s="1"/>
      <c r="B13" s="3" t="s">
        <v>86</v>
      </c>
      <c r="C13" s="3">
        <v>30</v>
      </c>
      <c r="D13" s="3"/>
      <c r="E13" s="3">
        <f t="shared" si="3"/>
        <v>30</v>
      </c>
      <c r="F13" s="3">
        <f t="shared" si="0"/>
        <v>0</v>
      </c>
      <c r="G13" s="3">
        <v>33</v>
      </c>
      <c r="H13" s="3"/>
      <c r="I13" s="3">
        <f t="shared" si="4"/>
        <v>41.25</v>
      </c>
      <c r="J13" s="3">
        <f t="shared" si="5"/>
        <v>0</v>
      </c>
      <c r="K13" s="7"/>
      <c r="L13" s="7"/>
      <c r="M13" s="3"/>
      <c r="N13" s="3"/>
      <c r="O13" s="3">
        <f t="shared" si="1"/>
        <v>71.25</v>
      </c>
      <c r="P13" s="3">
        <f t="shared" si="2"/>
        <v>0</v>
      </c>
    </row>
    <row r="14" spans="1:16" ht="17.25" customHeight="1">
      <c r="A14" s="1"/>
      <c r="B14" s="3" t="s">
        <v>87</v>
      </c>
      <c r="C14" s="3">
        <v>58</v>
      </c>
      <c r="D14" s="3"/>
      <c r="E14" s="3">
        <f t="shared" si="3"/>
        <v>58</v>
      </c>
      <c r="F14" s="3">
        <f t="shared" si="0"/>
        <v>0</v>
      </c>
      <c r="G14" s="3">
        <v>51</v>
      </c>
      <c r="H14" s="3"/>
      <c r="I14" s="3">
        <f t="shared" si="4"/>
        <v>63.75</v>
      </c>
      <c r="J14" s="3">
        <f t="shared" si="5"/>
        <v>0</v>
      </c>
      <c r="K14" s="7" t="s">
        <v>129</v>
      </c>
      <c r="L14" s="7"/>
      <c r="M14" s="3">
        <v>79</v>
      </c>
      <c r="N14" s="3"/>
      <c r="O14" s="3">
        <f t="shared" si="1"/>
        <v>200.75</v>
      </c>
      <c r="P14" s="3">
        <f t="shared" si="2"/>
        <v>0</v>
      </c>
    </row>
    <row r="15" spans="1:16" ht="17.25" customHeight="1">
      <c r="A15" s="1"/>
      <c r="B15" s="3" t="s">
        <v>88</v>
      </c>
      <c r="C15" s="3">
        <v>47</v>
      </c>
      <c r="D15" s="3"/>
      <c r="E15" s="3">
        <f t="shared" si="3"/>
        <v>47</v>
      </c>
      <c r="F15" s="3">
        <f t="shared" si="0"/>
        <v>0</v>
      </c>
      <c r="G15" s="3">
        <v>64</v>
      </c>
      <c r="H15" s="3"/>
      <c r="I15" s="3">
        <f t="shared" si="4"/>
        <v>80</v>
      </c>
      <c r="J15" s="3">
        <f t="shared" si="5"/>
        <v>0</v>
      </c>
      <c r="K15" s="7" t="s">
        <v>130</v>
      </c>
      <c r="L15" s="9"/>
      <c r="M15" s="3">
        <v>79</v>
      </c>
      <c r="N15" s="3"/>
      <c r="O15" s="3">
        <f t="shared" si="1"/>
        <v>206</v>
      </c>
      <c r="P15" s="3">
        <f t="shared" si="2"/>
        <v>0</v>
      </c>
    </row>
    <row r="16" spans="1:16" ht="17.25" customHeight="1">
      <c r="A16" s="1"/>
      <c r="B16" s="3" t="s">
        <v>7</v>
      </c>
      <c r="C16" s="3">
        <v>17</v>
      </c>
      <c r="D16" s="3"/>
      <c r="E16" s="3">
        <f t="shared" si="3"/>
        <v>17</v>
      </c>
      <c r="F16" s="3">
        <f t="shared" si="0"/>
        <v>0</v>
      </c>
      <c r="G16" s="3">
        <v>31</v>
      </c>
      <c r="H16" s="3"/>
      <c r="I16" s="3">
        <f t="shared" si="4"/>
        <v>38.75</v>
      </c>
      <c r="J16" s="3">
        <f t="shared" si="5"/>
        <v>0</v>
      </c>
      <c r="K16" s="7" t="s">
        <v>131</v>
      </c>
      <c r="L16" s="3"/>
      <c r="M16" s="3">
        <v>55</v>
      </c>
      <c r="N16" s="3"/>
      <c r="O16" s="3">
        <f t="shared" si="1"/>
        <v>110.75</v>
      </c>
      <c r="P16" s="3">
        <f t="shared" si="2"/>
        <v>0</v>
      </c>
    </row>
    <row r="17" spans="1:16" ht="17.25" customHeight="1">
      <c r="A17" s="1"/>
      <c r="B17" s="3" t="s">
        <v>24</v>
      </c>
      <c r="C17" s="3"/>
      <c r="D17" s="3"/>
      <c r="E17" s="3">
        <f t="shared" si="3"/>
        <v>0</v>
      </c>
      <c r="F17" s="3">
        <f t="shared" si="0"/>
        <v>0</v>
      </c>
      <c r="G17" s="3"/>
      <c r="H17" s="3"/>
      <c r="I17" s="3">
        <f t="shared" si="4"/>
        <v>0</v>
      </c>
      <c r="J17" s="3">
        <f t="shared" si="5"/>
        <v>0</v>
      </c>
      <c r="K17" s="7"/>
      <c r="L17" s="7"/>
      <c r="M17" s="3"/>
      <c r="N17" s="3"/>
      <c r="O17" s="3">
        <f t="shared" si="1"/>
        <v>0</v>
      </c>
      <c r="P17" s="3">
        <f t="shared" si="2"/>
        <v>0</v>
      </c>
    </row>
    <row r="18" spans="1:16" ht="17.25" customHeight="1">
      <c r="A18" s="1"/>
      <c r="B18" s="3" t="s">
        <v>89</v>
      </c>
      <c r="C18" s="3"/>
      <c r="D18" s="3"/>
      <c r="E18" s="3">
        <f t="shared" si="3"/>
        <v>0</v>
      </c>
      <c r="F18" s="3">
        <f t="shared" si="0"/>
        <v>0</v>
      </c>
      <c r="G18" s="3"/>
      <c r="H18" s="3"/>
      <c r="I18" s="3">
        <f t="shared" si="4"/>
        <v>0</v>
      </c>
      <c r="J18" s="3">
        <f t="shared" si="5"/>
        <v>0</v>
      </c>
      <c r="K18" s="7"/>
      <c r="L18" s="7"/>
      <c r="M18" s="3"/>
      <c r="N18" s="3"/>
      <c r="O18" s="3">
        <f t="shared" si="1"/>
        <v>0</v>
      </c>
      <c r="P18" s="3">
        <f t="shared" si="2"/>
        <v>0</v>
      </c>
    </row>
    <row r="19" spans="1:16" ht="17.25" customHeight="1">
      <c r="A19" s="1"/>
      <c r="B19" s="3" t="s">
        <v>4</v>
      </c>
      <c r="C19" s="3">
        <v>40</v>
      </c>
      <c r="D19" s="3"/>
      <c r="E19" s="3">
        <f t="shared" si="3"/>
        <v>40</v>
      </c>
      <c r="F19" s="3">
        <f t="shared" si="0"/>
        <v>0</v>
      </c>
      <c r="G19" s="3">
        <v>36</v>
      </c>
      <c r="H19" s="3"/>
      <c r="I19" s="3">
        <f t="shared" si="4"/>
        <v>45</v>
      </c>
      <c r="J19" s="3">
        <f t="shared" si="5"/>
        <v>0</v>
      </c>
      <c r="K19" s="7" t="s">
        <v>132</v>
      </c>
      <c r="L19" s="7"/>
      <c r="M19" s="3">
        <v>66</v>
      </c>
      <c r="N19" s="3"/>
      <c r="O19" s="3">
        <f t="shared" si="1"/>
        <v>151</v>
      </c>
      <c r="P19" s="3">
        <f t="shared" si="2"/>
        <v>0</v>
      </c>
    </row>
    <row r="20" spans="1:16" ht="17.25" customHeight="1">
      <c r="A20" s="1"/>
      <c r="B20" s="3" t="s">
        <v>90</v>
      </c>
      <c r="C20" s="3">
        <v>36</v>
      </c>
      <c r="D20" s="3"/>
      <c r="E20" s="3">
        <f t="shared" si="3"/>
        <v>36</v>
      </c>
      <c r="F20" s="3">
        <f t="shared" si="0"/>
        <v>0</v>
      </c>
      <c r="G20" s="3">
        <v>35</v>
      </c>
      <c r="H20" s="3"/>
      <c r="I20" s="3">
        <f t="shared" si="4"/>
        <v>43.75</v>
      </c>
      <c r="J20" s="3">
        <f t="shared" si="5"/>
        <v>0</v>
      </c>
      <c r="K20" s="7" t="s">
        <v>133</v>
      </c>
      <c r="L20" s="7"/>
      <c r="M20" s="3">
        <v>13</v>
      </c>
      <c r="N20" s="3"/>
      <c r="O20" s="3">
        <f t="shared" si="1"/>
        <v>92.75</v>
      </c>
      <c r="P20" s="3">
        <f t="shared" si="2"/>
        <v>0</v>
      </c>
    </row>
    <row r="21" spans="1:16" ht="17.25" customHeight="1">
      <c r="A21" s="1"/>
      <c r="B21" s="3" t="s">
        <v>13</v>
      </c>
      <c r="C21" s="3">
        <v>52</v>
      </c>
      <c r="D21" s="3"/>
      <c r="E21" s="3">
        <f t="shared" si="3"/>
        <v>52</v>
      </c>
      <c r="F21" s="3">
        <f t="shared" si="0"/>
        <v>0</v>
      </c>
      <c r="G21" s="3">
        <v>17</v>
      </c>
      <c r="H21" s="3"/>
      <c r="I21" s="3">
        <f t="shared" si="4"/>
        <v>21.25</v>
      </c>
      <c r="J21" s="3">
        <f t="shared" si="5"/>
        <v>0</v>
      </c>
      <c r="K21" s="7" t="s">
        <v>117</v>
      </c>
      <c r="L21" s="7"/>
      <c r="M21" s="3">
        <v>13</v>
      </c>
      <c r="N21" s="3"/>
      <c r="O21" s="3">
        <f t="shared" si="1"/>
        <v>86.25</v>
      </c>
      <c r="P21" s="3">
        <f t="shared" si="2"/>
        <v>0</v>
      </c>
    </row>
    <row r="22" spans="1:16" ht="17.25" customHeight="1">
      <c r="A22" s="1"/>
      <c r="B22" s="3" t="s">
        <v>91</v>
      </c>
      <c r="C22" s="3"/>
      <c r="D22" s="3"/>
      <c r="E22" s="3">
        <f t="shared" si="3"/>
        <v>0</v>
      </c>
      <c r="F22" s="3">
        <f t="shared" si="0"/>
        <v>0</v>
      </c>
      <c r="G22" s="3"/>
      <c r="H22" s="3"/>
      <c r="I22" s="3">
        <f t="shared" si="4"/>
        <v>0</v>
      </c>
      <c r="J22" s="3">
        <f t="shared" si="5"/>
        <v>0</v>
      </c>
      <c r="K22" s="7"/>
      <c r="L22" s="7"/>
      <c r="M22" s="3"/>
      <c r="N22" s="3"/>
      <c r="O22" s="3">
        <f t="shared" si="1"/>
        <v>0</v>
      </c>
      <c r="P22" s="3">
        <f t="shared" si="2"/>
        <v>0</v>
      </c>
    </row>
    <row r="23" spans="1:16" ht="17.25" customHeight="1">
      <c r="A23" s="1"/>
      <c r="B23" s="3" t="s">
        <v>27</v>
      </c>
      <c r="C23" s="3">
        <v>40</v>
      </c>
      <c r="D23" s="3"/>
      <c r="E23" s="3">
        <f t="shared" si="3"/>
        <v>40</v>
      </c>
      <c r="F23" s="3">
        <f t="shared" si="0"/>
        <v>0</v>
      </c>
      <c r="G23" s="3">
        <v>30</v>
      </c>
      <c r="H23" s="3"/>
      <c r="I23" s="3">
        <f t="shared" si="4"/>
        <v>37.5</v>
      </c>
      <c r="J23" s="3">
        <f t="shared" si="5"/>
        <v>0</v>
      </c>
      <c r="K23" s="7" t="s">
        <v>100</v>
      </c>
      <c r="L23" s="7"/>
      <c r="M23" s="3">
        <v>101</v>
      </c>
      <c r="N23" s="3"/>
      <c r="O23" s="3">
        <f t="shared" si="1"/>
        <v>178.5</v>
      </c>
      <c r="P23" s="3">
        <f t="shared" si="2"/>
        <v>0</v>
      </c>
    </row>
    <row r="25" spans="3:12" ht="12.75" customHeight="1">
      <c r="C25" s="17" t="s">
        <v>146</v>
      </c>
      <c r="F25" s="17" t="s">
        <v>147</v>
      </c>
      <c r="I25" s="17" t="s">
        <v>148</v>
      </c>
      <c r="L25" s="17" t="s">
        <v>149</v>
      </c>
    </row>
  </sheetData>
  <mergeCells count="8">
    <mergeCell ref="G3:H3"/>
    <mergeCell ref="I3:J3"/>
    <mergeCell ref="O3:P3"/>
    <mergeCell ref="B2:P2"/>
    <mergeCell ref="C3:D3"/>
    <mergeCell ref="E3:F3"/>
    <mergeCell ref="K3:L3"/>
    <mergeCell ref="M3:N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D1" sqref="D1"/>
    </sheetView>
  </sheetViews>
  <sheetFormatPr defaultColWidth="9.140625" defaultRowHeight="12.75" customHeight="1"/>
  <cols>
    <col min="1" max="1" width="2.28125" style="0" customWidth="1"/>
    <col min="2" max="2" width="18.421875" style="0" customWidth="1"/>
    <col min="3" max="16" width="7.7109375" style="0" customWidth="1"/>
  </cols>
  <sheetData>
    <row r="1" ht="37.5" customHeight="1">
      <c r="D1" s="16" t="s">
        <v>145</v>
      </c>
    </row>
    <row r="2" spans="2:16" ht="25.5">
      <c r="B2" s="13" t="s">
        <v>40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2.5" customHeight="1">
      <c r="A3" s="1"/>
      <c r="B3" s="2" t="s">
        <v>25</v>
      </c>
      <c r="C3" s="14" t="s">
        <v>32</v>
      </c>
      <c r="D3" s="15"/>
      <c r="E3" s="14" t="s">
        <v>3</v>
      </c>
      <c r="F3" s="15"/>
      <c r="G3" s="14" t="s">
        <v>8</v>
      </c>
      <c r="H3" s="15"/>
      <c r="I3" s="14" t="s">
        <v>3</v>
      </c>
      <c r="J3" s="15"/>
      <c r="K3" s="14" t="s">
        <v>19</v>
      </c>
      <c r="L3" s="15"/>
      <c r="M3" s="14" t="s">
        <v>3</v>
      </c>
      <c r="N3" s="15"/>
      <c r="O3" s="14" t="s">
        <v>0</v>
      </c>
      <c r="P3" s="15"/>
    </row>
    <row r="4" spans="1:16" ht="22.5" customHeight="1">
      <c r="A4" s="1"/>
      <c r="B4" s="2"/>
      <c r="C4" s="4">
        <v>40796</v>
      </c>
      <c r="D4" s="4">
        <v>41040</v>
      </c>
      <c r="E4" s="4">
        <v>40796</v>
      </c>
      <c r="F4" s="4">
        <v>41040</v>
      </c>
      <c r="G4" s="4">
        <v>40796</v>
      </c>
      <c r="H4" s="4">
        <v>41040</v>
      </c>
      <c r="I4" s="4">
        <v>40796</v>
      </c>
      <c r="J4" s="4">
        <v>41040</v>
      </c>
      <c r="K4" s="4">
        <v>40796</v>
      </c>
      <c r="L4" s="4">
        <v>41040</v>
      </c>
      <c r="M4" s="4">
        <v>40796</v>
      </c>
      <c r="N4" s="4">
        <v>41040</v>
      </c>
      <c r="O4" s="4">
        <v>40796</v>
      </c>
      <c r="P4" s="4">
        <v>41040</v>
      </c>
    </row>
    <row r="5" spans="1:16" ht="22.5" customHeight="1">
      <c r="A5" s="1"/>
      <c r="B5" s="3" t="s">
        <v>9</v>
      </c>
      <c r="C5" s="3"/>
      <c r="D5" s="3"/>
      <c r="E5" s="3">
        <f aca="true" t="shared" si="0" ref="E5:E13">C5</f>
        <v>0</v>
      </c>
      <c r="F5" s="3">
        <f aca="true" t="shared" si="1" ref="F5:F13">D5</f>
        <v>0</v>
      </c>
      <c r="G5" s="3"/>
      <c r="H5" s="3"/>
      <c r="I5" s="3">
        <f aca="true" t="shared" si="2" ref="I5:I13">1.25*G5</f>
        <v>0</v>
      </c>
      <c r="J5" s="3">
        <f aca="true" t="shared" si="3" ref="J5:J13">1.25*H5</f>
        <v>0</v>
      </c>
      <c r="K5" s="7"/>
      <c r="L5" s="7"/>
      <c r="M5" s="3"/>
      <c r="N5" s="3"/>
      <c r="O5" s="3">
        <f aca="true" t="shared" si="4" ref="O5:O13">I5+M5+E5</f>
        <v>0</v>
      </c>
      <c r="P5" s="3">
        <f aca="true" t="shared" si="5" ref="P5:P13">J5+N5+F5</f>
        <v>0</v>
      </c>
    </row>
    <row r="6" spans="1:16" ht="22.5" customHeight="1">
      <c r="A6" s="1"/>
      <c r="B6" s="3" t="s">
        <v>92</v>
      </c>
      <c r="C6" s="3">
        <v>26</v>
      </c>
      <c r="D6" s="3"/>
      <c r="E6" s="3">
        <f t="shared" si="0"/>
        <v>26</v>
      </c>
      <c r="F6" s="3">
        <f t="shared" si="1"/>
        <v>0</v>
      </c>
      <c r="G6" s="3">
        <v>60</v>
      </c>
      <c r="H6" s="3"/>
      <c r="I6" s="3">
        <f t="shared" si="2"/>
        <v>75</v>
      </c>
      <c r="J6" s="3">
        <f t="shared" si="3"/>
        <v>0</v>
      </c>
      <c r="K6" s="7" t="s">
        <v>134</v>
      </c>
      <c r="L6" s="7"/>
      <c r="M6" s="3">
        <v>67</v>
      </c>
      <c r="N6" s="3"/>
      <c r="O6" s="3">
        <f t="shared" si="4"/>
        <v>168</v>
      </c>
      <c r="P6" s="3">
        <f t="shared" si="5"/>
        <v>0</v>
      </c>
    </row>
    <row r="7" spans="1:16" ht="22.5" customHeight="1">
      <c r="A7" s="1"/>
      <c r="B7" s="3" t="s">
        <v>10</v>
      </c>
      <c r="C7" s="3"/>
      <c r="D7" s="3"/>
      <c r="E7" s="3">
        <f t="shared" si="0"/>
        <v>0</v>
      </c>
      <c r="F7" s="3">
        <f t="shared" si="1"/>
        <v>0</v>
      </c>
      <c r="G7" s="3"/>
      <c r="H7" s="3"/>
      <c r="I7" s="3">
        <f t="shared" si="2"/>
        <v>0</v>
      </c>
      <c r="J7" s="3">
        <f t="shared" si="3"/>
        <v>0</v>
      </c>
      <c r="K7" s="7"/>
      <c r="L7" s="7"/>
      <c r="M7" s="3"/>
      <c r="N7" s="3"/>
      <c r="O7" s="3">
        <f t="shared" si="4"/>
        <v>0</v>
      </c>
      <c r="P7" s="3">
        <f t="shared" si="5"/>
        <v>0</v>
      </c>
    </row>
    <row r="8" spans="1:16" ht="22.5" customHeight="1">
      <c r="A8" s="1"/>
      <c r="B8" s="3" t="s">
        <v>93</v>
      </c>
      <c r="C8" s="3">
        <v>30</v>
      </c>
      <c r="D8" s="3"/>
      <c r="E8" s="3">
        <f t="shared" si="0"/>
        <v>30</v>
      </c>
      <c r="F8" s="3">
        <f t="shared" si="1"/>
        <v>0</v>
      </c>
      <c r="G8" s="3">
        <v>50</v>
      </c>
      <c r="H8" s="3"/>
      <c r="I8" s="3">
        <f t="shared" si="2"/>
        <v>62.5</v>
      </c>
      <c r="J8" s="3">
        <f t="shared" si="3"/>
        <v>0</v>
      </c>
      <c r="K8" s="7" t="s">
        <v>135</v>
      </c>
      <c r="L8" s="7"/>
      <c r="M8" s="3">
        <v>47</v>
      </c>
      <c r="N8" s="3"/>
      <c r="O8" s="3">
        <f t="shared" si="4"/>
        <v>139.5</v>
      </c>
      <c r="P8" s="3">
        <f t="shared" si="5"/>
        <v>0</v>
      </c>
    </row>
    <row r="9" spans="1:16" ht="22.5" customHeight="1">
      <c r="A9" s="1"/>
      <c r="B9" s="3" t="s">
        <v>94</v>
      </c>
      <c r="C9" s="3"/>
      <c r="D9" s="3"/>
      <c r="E9" s="3">
        <f t="shared" si="0"/>
        <v>0</v>
      </c>
      <c r="F9" s="3">
        <f t="shared" si="1"/>
        <v>0</v>
      </c>
      <c r="G9" s="3"/>
      <c r="H9" s="3"/>
      <c r="I9" s="3">
        <f t="shared" si="2"/>
        <v>0</v>
      </c>
      <c r="J9" s="3">
        <f t="shared" si="3"/>
        <v>0</v>
      </c>
      <c r="K9" s="7"/>
      <c r="L9" s="7"/>
      <c r="M9" s="3"/>
      <c r="N9" s="3"/>
      <c r="O9" s="3">
        <f t="shared" si="4"/>
        <v>0</v>
      </c>
      <c r="P9" s="3">
        <f t="shared" si="5"/>
        <v>0</v>
      </c>
    </row>
    <row r="10" spans="1:16" ht="22.5" customHeight="1">
      <c r="A10" s="1"/>
      <c r="B10" s="3" t="s">
        <v>14</v>
      </c>
      <c r="C10" s="3">
        <v>12</v>
      </c>
      <c r="D10" s="3"/>
      <c r="E10" s="3">
        <f t="shared" si="0"/>
        <v>12</v>
      </c>
      <c r="F10" s="3">
        <f t="shared" si="1"/>
        <v>0</v>
      </c>
      <c r="G10" s="3">
        <v>49</v>
      </c>
      <c r="H10" s="3"/>
      <c r="I10" s="3">
        <f t="shared" si="2"/>
        <v>61.25</v>
      </c>
      <c r="J10" s="3">
        <f t="shared" si="3"/>
        <v>0</v>
      </c>
      <c r="K10" s="7"/>
      <c r="L10" s="7"/>
      <c r="M10" s="3"/>
      <c r="N10" s="3"/>
      <c r="O10" s="3">
        <f t="shared" si="4"/>
        <v>73.25</v>
      </c>
      <c r="P10" s="3">
        <f t="shared" si="5"/>
        <v>0</v>
      </c>
    </row>
    <row r="11" spans="1:16" ht="22.5" customHeight="1">
      <c r="A11" s="1"/>
      <c r="B11" s="3" t="s">
        <v>95</v>
      </c>
      <c r="C11" s="3">
        <v>35</v>
      </c>
      <c r="D11" s="3"/>
      <c r="E11" s="3">
        <f t="shared" si="0"/>
        <v>35</v>
      </c>
      <c r="F11" s="3">
        <f t="shared" si="1"/>
        <v>0</v>
      </c>
      <c r="G11" s="3">
        <v>69</v>
      </c>
      <c r="H11" s="3"/>
      <c r="I11" s="3">
        <f t="shared" si="2"/>
        <v>86.25</v>
      </c>
      <c r="J11" s="3">
        <f t="shared" si="3"/>
        <v>0</v>
      </c>
      <c r="K11" s="7" t="s">
        <v>136</v>
      </c>
      <c r="L11" s="7"/>
      <c r="M11" s="3">
        <v>90</v>
      </c>
      <c r="N11" s="3"/>
      <c r="O11" s="3">
        <f t="shared" si="4"/>
        <v>211.25</v>
      </c>
      <c r="P11" s="3">
        <f t="shared" si="5"/>
        <v>0</v>
      </c>
    </row>
    <row r="12" spans="1:16" ht="22.5" customHeight="1">
      <c r="A12" s="1"/>
      <c r="B12" s="3" t="s">
        <v>96</v>
      </c>
      <c r="C12" s="3">
        <v>45</v>
      </c>
      <c r="D12" s="3"/>
      <c r="E12" s="3">
        <f t="shared" si="0"/>
        <v>45</v>
      </c>
      <c r="F12" s="3">
        <f t="shared" si="1"/>
        <v>0</v>
      </c>
      <c r="G12" s="3">
        <v>61</v>
      </c>
      <c r="H12" s="3"/>
      <c r="I12" s="3">
        <f t="shared" si="2"/>
        <v>76.25</v>
      </c>
      <c r="J12" s="3">
        <f t="shared" si="3"/>
        <v>0</v>
      </c>
      <c r="K12" s="7" t="s">
        <v>137</v>
      </c>
      <c r="L12" s="7"/>
      <c r="M12" s="3">
        <v>51</v>
      </c>
      <c r="N12" s="3"/>
      <c r="O12" s="3">
        <f t="shared" si="4"/>
        <v>172.25</v>
      </c>
      <c r="P12" s="3">
        <f t="shared" si="5"/>
        <v>0</v>
      </c>
    </row>
    <row r="13" spans="1:16" ht="22.5" customHeight="1">
      <c r="A13" s="1"/>
      <c r="B13" s="3" t="s">
        <v>97</v>
      </c>
      <c r="C13" s="3">
        <v>35</v>
      </c>
      <c r="D13" s="3"/>
      <c r="E13" s="3">
        <f t="shared" si="0"/>
        <v>35</v>
      </c>
      <c r="F13" s="3">
        <f t="shared" si="1"/>
        <v>0</v>
      </c>
      <c r="G13" s="3">
        <v>70</v>
      </c>
      <c r="H13" s="3"/>
      <c r="I13" s="3">
        <f t="shared" si="2"/>
        <v>87.5</v>
      </c>
      <c r="J13" s="3">
        <f t="shared" si="3"/>
        <v>0</v>
      </c>
      <c r="K13" s="7" t="s">
        <v>41</v>
      </c>
      <c r="L13" s="7"/>
      <c r="M13" s="3">
        <v>59</v>
      </c>
      <c r="N13" s="3"/>
      <c r="O13" s="3">
        <f t="shared" si="4"/>
        <v>181.5</v>
      </c>
      <c r="P13" s="3">
        <f t="shared" si="5"/>
        <v>0</v>
      </c>
    </row>
    <row r="15" spans="3:12" ht="12.75" customHeight="1">
      <c r="C15" s="17" t="s">
        <v>146</v>
      </c>
      <c r="F15" s="17" t="s">
        <v>147</v>
      </c>
      <c r="I15" s="17" t="s">
        <v>148</v>
      </c>
      <c r="L15" s="17" t="s">
        <v>149</v>
      </c>
    </row>
  </sheetData>
  <mergeCells count="8">
    <mergeCell ref="I3:J3"/>
    <mergeCell ref="O3:P3"/>
    <mergeCell ref="B2:P2"/>
    <mergeCell ref="C3:D3"/>
    <mergeCell ref="E3:F3"/>
    <mergeCell ref="K3:L3"/>
    <mergeCell ref="M3:N3"/>
    <mergeCell ref="G3:H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B40" sqref="B40"/>
    </sheetView>
  </sheetViews>
  <sheetFormatPr defaultColWidth="9.140625" defaultRowHeight="12.75"/>
  <cols>
    <col min="1" max="1" width="2.28125" style="0" customWidth="1"/>
    <col min="2" max="2" width="16.421875" style="0" bestFit="1" customWidth="1"/>
    <col min="3" max="16" width="7.421875" style="0" customWidth="1"/>
  </cols>
  <sheetData>
    <row r="1" ht="37.5" customHeight="1">
      <c r="E1" s="16" t="s">
        <v>145</v>
      </c>
    </row>
    <row r="2" spans="2:15" ht="25.5">
      <c r="B2" s="13" t="s">
        <v>42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8.75" customHeight="1">
      <c r="A3" s="1"/>
      <c r="B3" s="2" t="s">
        <v>25</v>
      </c>
      <c r="C3" s="14" t="s">
        <v>32</v>
      </c>
      <c r="D3" s="15"/>
      <c r="E3" s="14" t="s">
        <v>3</v>
      </c>
      <c r="F3" s="15"/>
      <c r="G3" s="14" t="s">
        <v>8</v>
      </c>
      <c r="H3" s="15"/>
      <c r="I3" s="14" t="s">
        <v>3</v>
      </c>
      <c r="J3" s="15"/>
      <c r="K3" s="14" t="s">
        <v>18</v>
      </c>
      <c r="L3" s="15"/>
      <c r="M3" s="14" t="s">
        <v>3</v>
      </c>
      <c r="N3" s="15"/>
      <c r="O3" s="14" t="s">
        <v>0</v>
      </c>
      <c r="P3" s="15"/>
    </row>
    <row r="4" spans="1:16" ht="18.75" customHeight="1">
      <c r="A4" s="1"/>
      <c r="B4" s="2"/>
      <c r="C4" s="4">
        <v>40796</v>
      </c>
      <c r="D4" s="4">
        <v>41040</v>
      </c>
      <c r="E4" s="4">
        <v>40796</v>
      </c>
      <c r="F4" s="4">
        <v>41040</v>
      </c>
      <c r="G4" s="4">
        <v>40796</v>
      </c>
      <c r="H4" s="4">
        <v>41040</v>
      </c>
      <c r="I4" s="4">
        <v>40796</v>
      </c>
      <c r="J4" s="4">
        <v>41040</v>
      </c>
      <c r="K4" s="4">
        <v>40796</v>
      </c>
      <c r="L4" s="4">
        <v>41040</v>
      </c>
      <c r="M4" s="4">
        <v>40796</v>
      </c>
      <c r="N4" s="4">
        <v>41040</v>
      </c>
      <c r="O4" s="4">
        <v>40796</v>
      </c>
      <c r="P4" s="4">
        <v>41040</v>
      </c>
    </row>
    <row r="5" spans="1:16" ht="18.75" customHeight="1">
      <c r="A5" s="1"/>
      <c r="B5" s="3" t="s">
        <v>45</v>
      </c>
      <c r="C5" s="3">
        <v>20</v>
      </c>
      <c r="D5" s="3"/>
      <c r="E5" s="3">
        <f aca="true" t="shared" si="0" ref="E5:F9">2*C5</f>
        <v>40</v>
      </c>
      <c r="F5" s="3">
        <f t="shared" si="0"/>
        <v>0</v>
      </c>
      <c r="G5" s="3">
        <v>9</v>
      </c>
      <c r="H5" s="3"/>
      <c r="I5" s="3">
        <f aca="true" t="shared" si="1" ref="I5:J9">1.5*G5</f>
        <v>13.5</v>
      </c>
      <c r="J5" s="3">
        <f t="shared" si="1"/>
        <v>0</v>
      </c>
      <c r="K5" s="5">
        <v>0.545138888888889</v>
      </c>
      <c r="L5" s="6"/>
      <c r="M5" s="3">
        <v>27</v>
      </c>
      <c r="N5" s="3"/>
      <c r="O5" s="3">
        <f aca="true" t="shared" si="2" ref="O5:P9">I5+M5+E5</f>
        <v>80.5</v>
      </c>
      <c r="P5" s="3">
        <f t="shared" si="2"/>
        <v>0</v>
      </c>
    </row>
    <row r="6" spans="1:16" ht="18.75" customHeight="1">
      <c r="A6" s="1"/>
      <c r="B6" s="3" t="s">
        <v>46</v>
      </c>
      <c r="C6" s="3">
        <v>9</v>
      </c>
      <c r="D6" s="3"/>
      <c r="E6" s="3">
        <f t="shared" si="0"/>
        <v>18</v>
      </c>
      <c r="F6" s="3">
        <f t="shared" si="0"/>
        <v>0</v>
      </c>
      <c r="G6" s="3">
        <v>10</v>
      </c>
      <c r="H6" s="3"/>
      <c r="I6" s="3">
        <f t="shared" si="1"/>
        <v>15</v>
      </c>
      <c r="J6" s="3">
        <f t="shared" si="1"/>
        <v>0</v>
      </c>
      <c r="K6" s="7" t="s">
        <v>31</v>
      </c>
      <c r="L6" s="7"/>
      <c r="M6" s="3">
        <v>18</v>
      </c>
      <c r="N6" s="3"/>
      <c r="O6" s="3">
        <f t="shared" si="2"/>
        <v>51</v>
      </c>
      <c r="P6" s="3">
        <f t="shared" si="2"/>
        <v>0</v>
      </c>
    </row>
    <row r="7" spans="1:16" ht="18.75" customHeight="1">
      <c r="A7" s="1"/>
      <c r="B7" s="3" t="s">
        <v>47</v>
      </c>
      <c r="C7" s="3">
        <v>17</v>
      </c>
      <c r="D7" s="3"/>
      <c r="E7" s="3">
        <f t="shared" si="0"/>
        <v>34</v>
      </c>
      <c r="F7" s="3">
        <f t="shared" si="0"/>
        <v>0</v>
      </c>
      <c r="G7" s="3">
        <v>3</v>
      </c>
      <c r="H7" s="3"/>
      <c r="I7" s="3">
        <f t="shared" si="1"/>
        <v>4.5</v>
      </c>
      <c r="J7" s="3">
        <f t="shared" si="1"/>
        <v>0</v>
      </c>
      <c r="K7" s="7" t="s">
        <v>139</v>
      </c>
      <c r="L7" s="7"/>
      <c r="M7" s="3">
        <v>64</v>
      </c>
      <c r="N7" s="3"/>
      <c r="O7" s="3">
        <f t="shared" si="2"/>
        <v>102.5</v>
      </c>
      <c r="P7" s="3">
        <f t="shared" si="2"/>
        <v>0</v>
      </c>
    </row>
    <row r="8" spans="1:16" ht="18.75" customHeight="1">
      <c r="A8" s="1"/>
      <c r="B8" s="3" t="s">
        <v>48</v>
      </c>
      <c r="C8" s="3">
        <v>29</v>
      </c>
      <c r="D8" s="3"/>
      <c r="E8" s="3">
        <f t="shared" si="0"/>
        <v>58</v>
      </c>
      <c r="F8" s="3">
        <f t="shared" si="0"/>
        <v>0</v>
      </c>
      <c r="G8" s="3">
        <v>11</v>
      </c>
      <c r="H8" s="3"/>
      <c r="I8" s="3">
        <f t="shared" si="1"/>
        <v>16.5</v>
      </c>
      <c r="J8" s="3">
        <f t="shared" si="1"/>
        <v>0</v>
      </c>
      <c r="K8" s="7" t="s">
        <v>140</v>
      </c>
      <c r="L8" s="7"/>
      <c r="M8" s="3">
        <v>6</v>
      </c>
      <c r="N8" s="3"/>
      <c r="O8" s="3">
        <f t="shared" si="2"/>
        <v>80.5</v>
      </c>
      <c r="P8" s="3">
        <f t="shared" si="2"/>
        <v>0</v>
      </c>
    </row>
    <row r="9" spans="1:16" ht="18.75" customHeight="1">
      <c r="A9" s="1"/>
      <c r="B9" s="3" t="s">
        <v>49</v>
      </c>
      <c r="C9" s="3">
        <v>16</v>
      </c>
      <c r="D9" s="3"/>
      <c r="E9" s="3">
        <f t="shared" si="0"/>
        <v>32</v>
      </c>
      <c r="F9" s="3">
        <f t="shared" si="0"/>
        <v>0</v>
      </c>
      <c r="G9" s="3">
        <v>10</v>
      </c>
      <c r="H9" s="3"/>
      <c r="I9" s="3">
        <f t="shared" si="1"/>
        <v>15</v>
      </c>
      <c r="J9" s="3">
        <f t="shared" si="1"/>
        <v>0</v>
      </c>
      <c r="K9" s="7" t="s">
        <v>141</v>
      </c>
      <c r="L9" s="7"/>
      <c r="M9" s="3">
        <v>52</v>
      </c>
      <c r="N9" s="3"/>
      <c r="O9" s="3">
        <f t="shared" si="2"/>
        <v>99</v>
      </c>
      <c r="P9" s="3">
        <f t="shared" si="2"/>
        <v>0</v>
      </c>
    </row>
    <row r="10" ht="26.25" customHeight="1"/>
    <row r="11" spans="2:16" ht="25.5">
      <c r="B11" s="13" t="s">
        <v>43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8.75" customHeight="1">
      <c r="A12" s="1"/>
      <c r="B12" s="2" t="s">
        <v>25</v>
      </c>
      <c r="C12" s="14" t="s">
        <v>32</v>
      </c>
      <c r="D12" s="15"/>
      <c r="E12" s="14" t="s">
        <v>3</v>
      </c>
      <c r="F12" s="15"/>
      <c r="G12" s="14" t="s">
        <v>8</v>
      </c>
      <c r="H12" s="15"/>
      <c r="I12" s="14" t="s">
        <v>3</v>
      </c>
      <c r="J12" s="15"/>
      <c r="K12" s="14" t="s">
        <v>19</v>
      </c>
      <c r="L12" s="15"/>
      <c r="M12" s="14" t="s">
        <v>3</v>
      </c>
      <c r="N12" s="15"/>
      <c r="O12" s="14" t="s">
        <v>0</v>
      </c>
      <c r="P12" s="15"/>
    </row>
    <row r="13" spans="1:16" ht="18.75" customHeight="1">
      <c r="A13" s="1"/>
      <c r="B13" s="2"/>
      <c r="C13" s="4">
        <v>40796</v>
      </c>
      <c r="D13" s="4">
        <v>41040</v>
      </c>
      <c r="E13" s="4">
        <v>40796</v>
      </c>
      <c r="F13" s="4">
        <v>41040</v>
      </c>
      <c r="G13" s="4">
        <v>40796</v>
      </c>
      <c r="H13" s="4">
        <v>41040</v>
      </c>
      <c r="I13" s="4">
        <v>40796</v>
      </c>
      <c r="J13" s="4">
        <v>41040</v>
      </c>
      <c r="K13" s="4">
        <v>40796</v>
      </c>
      <c r="L13" s="4">
        <v>41040</v>
      </c>
      <c r="M13" s="4">
        <v>40796</v>
      </c>
      <c r="N13" s="4">
        <v>41040</v>
      </c>
      <c r="O13" s="4">
        <v>40796</v>
      </c>
      <c r="P13" s="4">
        <v>41040</v>
      </c>
    </row>
    <row r="14" spans="1:16" ht="18.75" customHeight="1">
      <c r="A14" s="1"/>
      <c r="B14" s="3" t="s">
        <v>44</v>
      </c>
      <c r="C14" s="3">
        <v>50</v>
      </c>
      <c r="D14" s="3"/>
      <c r="E14" s="3">
        <f>C14</f>
        <v>50</v>
      </c>
      <c r="F14" s="3">
        <f>D14</f>
        <v>0</v>
      </c>
      <c r="G14" s="3">
        <v>55</v>
      </c>
      <c r="H14" s="3"/>
      <c r="I14" s="3">
        <f>1.25*G14</f>
        <v>68.75</v>
      </c>
      <c r="J14" s="3">
        <f>1.25*H14</f>
        <v>0</v>
      </c>
      <c r="K14" s="12" t="s">
        <v>138</v>
      </c>
      <c r="L14" s="6"/>
      <c r="M14" s="3">
        <v>54</v>
      </c>
      <c r="N14" s="3"/>
      <c r="O14" s="3">
        <f>I14+M14+E14</f>
        <v>172.75</v>
      </c>
      <c r="P14" s="3">
        <f>J14+N14+F14</f>
        <v>0</v>
      </c>
    </row>
    <row r="16" spans="3:12" ht="12.75">
      <c r="C16" s="17" t="s">
        <v>146</v>
      </c>
      <c r="F16" s="17" t="s">
        <v>147</v>
      </c>
      <c r="I16" s="17" t="s">
        <v>148</v>
      </c>
      <c r="L16" s="17" t="s">
        <v>149</v>
      </c>
    </row>
  </sheetData>
  <mergeCells count="16">
    <mergeCell ref="B2:O2"/>
    <mergeCell ref="C3:D3"/>
    <mergeCell ref="E3:F3"/>
    <mergeCell ref="G3:H3"/>
    <mergeCell ref="I3:J3"/>
    <mergeCell ref="K3:L3"/>
    <mergeCell ref="M3:N3"/>
    <mergeCell ref="O3:P3"/>
    <mergeCell ref="B11:P11"/>
    <mergeCell ref="C12:D12"/>
    <mergeCell ref="E12:F12"/>
    <mergeCell ref="G12:H12"/>
    <mergeCell ref="I12:J12"/>
    <mergeCell ref="K12:L12"/>
    <mergeCell ref="M12:N12"/>
    <mergeCell ref="O12:P12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jbower</cp:lastModifiedBy>
  <cp:lastPrinted>2011-10-03T20:52:31Z</cp:lastPrinted>
  <dcterms:created xsi:type="dcterms:W3CDTF">2010-09-29T20:20:03Z</dcterms:created>
  <dcterms:modified xsi:type="dcterms:W3CDTF">2011-10-03T20:54:05Z</dcterms:modified>
  <cp:category/>
  <cp:version/>
  <cp:contentType/>
  <cp:contentStatus/>
</cp:coreProperties>
</file>