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8195" windowHeight="10035"/>
  </bookViews>
  <sheets>
    <sheet name="Alpha" sheetId="4" r:id="rId1"/>
    <sheet name="Sheet2" sheetId="2" r:id="rId2"/>
    <sheet name="Sheet3" sheetId="3" r:id="rId3"/>
  </sheets>
  <definedNames>
    <definedName name="_xlnm.Print_Titles" localSheetId="0">Alpha!$1:$1</definedName>
  </definedNames>
  <calcPr calcId="124519"/>
</workbook>
</file>

<file path=xl/calcChain.xml><?xml version="1.0" encoding="utf-8"?>
<calcChain xmlns="http://schemas.openxmlformats.org/spreadsheetml/2006/main">
  <c r="S17" i="4"/>
  <c r="S4"/>
  <c r="O2"/>
  <c r="O3" s="1"/>
  <c r="N6"/>
  <c r="N4"/>
  <c r="N3"/>
  <c r="N19"/>
  <c r="N17" s="1"/>
  <c r="N16"/>
  <c r="O15"/>
  <c r="O16" s="1"/>
  <c r="R4" l="1"/>
  <c r="Q4"/>
  <c r="P4"/>
  <c r="R17"/>
  <c r="Q17"/>
  <c r="P17"/>
  <c r="M16" l="1"/>
  <c r="L16"/>
  <c r="K16"/>
  <c r="J16"/>
  <c r="I16"/>
  <c r="H16"/>
  <c r="G16"/>
  <c r="F16"/>
  <c r="E16"/>
  <c r="D16"/>
  <c r="C16"/>
  <c r="M19"/>
  <c r="M17" s="1"/>
  <c r="L19"/>
  <c r="L17" s="1"/>
  <c r="K19"/>
  <c r="K17" s="1"/>
  <c r="J19"/>
  <c r="J17" s="1"/>
  <c r="I19"/>
  <c r="I17" s="1"/>
  <c r="H19"/>
  <c r="H17" s="1"/>
  <c r="G19"/>
  <c r="G17" s="1"/>
  <c r="F19"/>
  <c r="F17" s="1"/>
  <c r="E19"/>
  <c r="E17" s="1"/>
  <c r="D19"/>
  <c r="D17" s="1"/>
  <c r="C19"/>
  <c r="C17" s="1"/>
  <c r="B19"/>
  <c r="C3"/>
  <c r="M4"/>
  <c r="L4"/>
  <c r="K4"/>
  <c r="J4"/>
  <c r="I4"/>
  <c r="H4"/>
  <c r="G4"/>
  <c r="F4"/>
  <c r="E4"/>
  <c r="D4"/>
  <c r="C4"/>
  <c r="M3"/>
  <c r="L3"/>
  <c r="K3"/>
  <c r="J3"/>
  <c r="I3"/>
  <c r="H3"/>
  <c r="G3"/>
  <c r="F3"/>
  <c r="E3"/>
  <c r="D3"/>
  <c r="M6"/>
  <c r="L6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<sst xmlns="http://schemas.openxmlformats.org/spreadsheetml/2006/main" count="31" uniqueCount="20">
  <si>
    <t>New</t>
  </si>
  <si>
    <t>Renewed to USAS, LSC and Club</t>
  </si>
  <si>
    <t>Renewed to USAS and LSC but different Club</t>
  </si>
  <si>
    <t>Renewed to USAS but different LSC and Club</t>
  </si>
  <si>
    <t>Renewed to USAS and Club but different LSC</t>
  </si>
  <si>
    <t>SOUTHEASTERN SWIMMING</t>
  </si>
  <si>
    <t>Renew</t>
  </si>
  <si>
    <t>% Increase from previous year</t>
  </si>
  <si>
    <t>Retention</t>
  </si>
  <si>
    <t>NATIONAL STATISTICS</t>
  </si>
  <si>
    <t>Reg &gt; 1 yr Ago to USAS, LSC and Club</t>
  </si>
  <si>
    <t>Reg &gt; 1 yr Ago to USAS and LSC but different Club</t>
  </si>
  <si>
    <t>Reg &gt; 1 yr Ago to USAS but different LSC and Club</t>
  </si>
  <si>
    <t>Reg &gt; 1 yr Ago to USAS and Club but different LSC</t>
  </si>
  <si>
    <t>#Clubs '11</t>
  </si>
  <si>
    <t>#Clubs '12</t>
  </si>
  <si>
    <t>#Clubs '13</t>
  </si>
  <si>
    <t>Average Size per team:</t>
  </si>
  <si>
    <t>#Clubs '14</t>
  </si>
  <si>
    <t>Ten Year Increase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</si>
</sst>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ck">
        <color theme="1"/>
      </top>
      <bottom style="mediumDashDotDot">
        <color theme="1"/>
      </bottom>
      <diagonal/>
    </border>
    <border>
      <left/>
      <right/>
      <top style="thin">
        <color theme="4" tint="0.39997558519241921"/>
      </top>
      <bottom style="mediumDashDotDot">
        <color theme="1"/>
      </bottom>
      <diagonal/>
    </border>
    <border>
      <left/>
      <right/>
      <top/>
      <bottom style="mediumDashDotDot">
        <color theme="1"/>
      </bottom>
      <diagonal/>
    </border>
  </borders>
  <cellStyleXfs count="60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3" fontId="0" fillId="0" borderId="0" xfId="0" applyNumberFormat="1" applyFont="1" applyBorder="1"/>
    <xf numFmtId="164" fontId="0" fillId="0" borderId="0" xfId="0" applyNumberFormat="1" applyFont="1"/>
    <xf numFmtId="0" fontId="5" fillId="0" borderId="0" xfId="0" applyFont="1" applyBorder="1" applyAlignment="1">
      <alignment horizontal="right" indent="1"/>
    </xf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 applyBorder="1" applyAlignment="1">
      <alignment horizontal="left"/>
    </xf>
    <xf numFmtId="164" fontId="0" fillId="0" borderId="0" xfId="0" applyNumberFormat="1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3" fontId="2" fillId="3" borderId="2" xfId="0" applyNumberFormat="1" applyFont="1" applyFill="1" applyBorder="1"/>
    <xf numFmtId="3" fontId="3" fillId="0" borderId="0" xfId="1" applyNumberFormat="1" applyBorder="1" applyAlignment="1">
      <alignment horizontal="right"/>
    </xf>
    <xf numFmtId="1" fontId="2" fillId="2" borderId="0" xfId="0" applyNumberFormat="1" applyFont="1" applyFill="1"/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/>
    <xf numFmtId="1" fontId="2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3" borderId="4" xfId="0" applyNumberFormat="1" applyFont="1" applyFill="1" applyBorder="1"/>
    <xf numFmtId="0" fontId="0" fillId="0" borderId="0" xfId="0" applyNumberFormat="1"/>
    <xf numFmtId="0" fontId="0" fillId="0" borderId="0" xfId="0" applyNumberFormat="1"/>
    <xf numFmtId="3" fontId="2" fillId="0" borderId="5" xfId="0" applyNumberFormat="1" applyFont="1" applyBorder="1"/>
    <xf numFmtId="1" fontId="2" fillId="2" borderId="0" xfId="0" applyNumberFormat="1" applyFont="1" applyFill="1" applyBorder="1" applyAlignment="1">
      <alignment horizontal="center" wrapText="1"/>
    </xf>
  </cellXfs>
  <cellStyles count="60">
    <cellStyle name="Normal" xfId="0" builtinId="0"/>
    <cellStyle name="Normal 10" xfId="10"/>
    <cellStyle name="Normal 10 2" xfId="38"/>
    <cellStyle name="Normal 11" xfId="11"/>
    <cellStyle name="Normal 11 2" xfId="39"/>
    <cellStyle name="Normal 12" xfId="12"/>
    <cellStyle name="Normal 12 2" xfId="40"/>
    <cellStyle name="Normal 13" xfId="13"/>
    <cellStyle name="Normal 13 2" xfId="41"/>
    <cellStyle name="Normal 14" xfId="14"/>
    <cellStyle name="Normal 14 2" xfId="42"/>
    <cellStyle name="Normal 15" xfId="15"/>
    <cellStyle name="Normal 15 2" xfId="43"/>
    <cellStyle name="Normal 16" xfId="17"/>
    <cellStyle name="Normal 16 2" xfId="45"/>
    <cellStyle name="Normal 17" xfId="18"/>
    <cellStyle name="Normal 17 2" xfId="46"/>
    <cellStyle name="Normal 18" xfId="19"/>
    <cellStyle name="Normal 18 2" xfId="47"/>
    <cellStyle name="Normal 19" xfId="20"/>
    <cellStyle name="Normal 19 2" xfId="48"/>
    <cellStyle name="Normal 2" xfId="3"/>
    <cellStyle name="Normal 2 2" xfId="31"/>
    <cellStyle name="Normal 20" xfId="21"/>
    <cellStyle name="Normal 20 2" xfId="49"/>
    <cellStyle name="Normal 21" xfId="22"/>
    <cellStyle name="Normal 21 2" xfId="50"/>
    <cellStyle name="Normal 22" xfId="23"/>
    <cellStyle name="Normal 22 2" xfId="51"/>
    <cellStyle name="Normal 23" xfId="24"/>
    <cellStyle name="Normal 23 2" xfId="52"/>
    <cellStyle name="Normal 24" xfId="25"/>
    <cellStyle name="Normal 24 2" xfId="53"/>
    <cellStyle name="Normal 25" xfId="26"/>
    <cellStyle name="Normal 25 2" xfId="54"/>
    <cellStyle name="Normal 26" xfId="27"/>
    <cellStyle name="Normal 26 2" xfId="55"/>
    <cellStyle name="Normal 27" xfId="29"/>
    <cellStyle name="Normal 28" xfId="28"/>
    <cellStyle name="Normal 29" xfId="1"/>
    <cellStyle name="Normal 3" xfId="5"/>
    <cellStyle name="Normal 3 2" xfId="33"/>
    <cellStyle name="Normal 30" xfId="56"/>
    <cellStyle name="Normal 30 2" xfId="59"/>
    <cellStyle name="Normal 4" xfId="4"/>
    <cellStyle name="Normal 4 2" xfId="32"/>
    <cellStyle name="Normal 5" xfId="6"/>
    <cellStyle name="Normal 5 2" xfId="34"/>
    <cellStyle name="Normal 6" xfId="7"/>
    <cellStyle name="Normal 6 2" xfId="35"/>
    <cellStyle name="Normal 7" xfId="8"/>
    <cellStyle name="Normal 7 2" xfId="36"/>
    <cellStyle name="Normal 8" xfId="9"/>
    <cellStyle name="Normal 8 2" xfId="37"/>
    <cellStyle name="Normal 9" xfId="16"/>
    <cellStyle name="Normal 9 2" xfId="44"/>
    <cellStyle name="Percent 2" xfId="30"/>
    <cellStyle name="Percent 3" xfId="2"/>
    <cellStyle name="Percent 4" xfId="57"/>
    <cellStyle name="Percent 4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35" sqref="O35"/>
    </sheetView>
  </sheetViews>
  <sheetFormatPr defaultRowHeight="15"/>
  <cols>
    <col min="1" max="1" width="41.5703125" style="9" customWidth="1"/>
    <col min="2" max="2" width="9.140625" style="11" hidden="1" customWidth="1"/>
    <col min="3" max="14" width="7.85546875" style="11" customWidth="1"/>
    <col min="15" max="15" width="8.42578125" style="9" customWidth="1"/>
    <col min="16" max="18" width="6.7109375" style="24" customWidth="1"/>
    <col min="19" max="19" width="6.7109375" style="9" customWidth="1"/>
    <col min="20" max="16384" width="9.140625" style="9"/>
  </cols>
  <sheetData>
    <row r="1" spans="1:19" ht="36.75" customHeight="1">
      <c r="B1" s="20">
        <v>2002</v>
      </c>
      <c r="C1" s="20">
        <v>2003</v>
      </c>
      <c r="D1" s="20">
        <v>2004</v>
      </c>
      <c r="E1" s="20">
        <v>2005</v>
      </c>
      <c r="F1" s="20">
        <v>2006</v>
      </c>
      <c r="G1" s="20">
        <v>2007</v>
      </c>
      <c r="H1" s="20">
        <v>2008</v>
      </c>
      <c r="I1" s="20">
        <v>2009</v>
      </c>
      <c r="J1" s="20">
        <v>2010</v>
      </c>
      <c r="K1" s="20">
        <v>2011</v>
      </c>
      <c r="L1" s="20">
        <v>2012</v>
      </c>
      <c r="M1" s="20">
        <v>2013</v>
      </c>
      <c r="N1" s="20">
        <v>2014</v>
      </c>
      <c r="O1" s="33" t="s">
        <v>19</v>
      </c>
      <c r="P1" s="23" t="s">
        <v>14</v>
      </c>
      <c r="Q1" s="23" t="s">
        <v>15</v>
      </c>
      <c r="R1" s="23" t="s">
        <v>16</v>
      </c>
      <c r="S1" s="23" t="s">
        <v>18</v>
      </c>
    </row>
    <row r="2" spans="1:19" ht="15.75" thickBot="1">
      <c r="A2" s="5" t="s">
        <v>9</v>
      </c>
      <c r="B2" s="18">
        <v>228134</v>
      </c>
      <c r="C2" s="29">
        <v>234893</v>
      </c>
      <c r="D2" s="29">
        <v>232212</v>
      </c>
      <c r="E2" s="29">
        <v>249054</v>
      </c>
      <c r="F2" s="29">
        <v>249218</v>
      </c>
      <c r="G2" s="29">
        <v>251468</v>
      </c>
      <c r="H2" s="29">
        <v>257154</v>
      </c>
      <c r="I2" s="29">
        <v>286113</v>
      </c>
      <c r="J2" s="29">
        <v>286872</v>
      </c>
      <c r="K2" s="29">
        <v>291156</v>
      </c>
      <c r="L2" s="29">
        <v>300872</v>
      </c>
      <c r="M2" s="29">
        <v>340542</v>
      </c>
      <c r="N2" s="29">
        <v>339863</v>
      </c>
      <c r="O2" s="32">
        <f>N2-D2</f>
        <v>107651</v>
      </c>
      <c r="P2" s="28">
        <v>2688</v>
      </c>
      <c r="Q2" s="28">
        <v>2757</v>
      </c>
      <c r="R2" s="28">
        <v>2790</v>
      </c>
      <c r="S2" s="28">
        <v>2853</v>
      </c>
    </row>
    <row r="3" spans="1:19">
      <c r="A3" s="10" t="s">
        <v>7</v>
      </c>
      <c r="C3" s="7">
        <f>SUM(C2-B2)/B2</f>
        <v>2.9627324291863554E-2</v>
      </c>
      <c r="D3" s="7">
        <f t="shared" ref="D3:N3" si="0">SUM(D2-C2)/C2</f>
        <v>-1.1413707517891124E-2</v>
      </c>
      <c r="E3" s="7">
        <f t="shared" si="0"/>
        <v>7.2528551496046714E-2</v>
      </c>
      <c r="F3" s="7">
        <f t="shared" si="0"/>
        <v>6.5849173271659961E-4</v>
      </c>
      <c r="G3" s="7">
        <f t="shared" si="0"/>
        <v>9.0282403357702899E-3</v>
      </c>
      <c r="H3" s="7">
        <f t="shared" si="0"/>
        <v>2.2611226875785387E-2</v>
      </c>
      <c r="I3" s="7">
        <f t="shared" si="0"/>
        <v>0.1126134534170186</v>
      </c>
      <c r="J3" s="7">
        <f t="shared" si="0"/>
        <v>2.6527980203625841E-3</v>
      </c>
      <c r="K3" s="7">
        <f t="shared" si="0"/>
        <v>1.4933489500543797E-2</v>
      </c>
      <c r="L3" s="7">
        <f t="shared" si="0"/>
        <v>3.3370426850210883E-2</v>
      </c>
      <c r="M3" s="7">
        <f t="shared" si="0"/>
        <v>0.13185008907442367</v>
      </c>
      <c r="N3" s="7">
        <f t="shared" si="0"/>
        <v>-1.9938803436874162E-3</v>
      </c>
      <c r="O3" s="7">
        <f>O2/D2</f>
        <v>0.46358930632353196</v>
      </c>
      <c r="P3" s="10" t="s">
        <v>17</v>
      </c>
    </row>
    <row r="4" spans="1:19">
      <c r="A4" s="10" t="s">
        <v>8</v>
      </c>
      <c r="C4" s="7">
        <f>SUM(C7:C14)/B2</f>
        <v>0.68323003147273098</v>
      </c>
      <c r="D4" s="7">
        <f t="shared" ref="D4:N4" si="1">SUM(D7:D14)/C2</f>
        <v>0.68497571234562116</v>
      </c>
      <c r="E4" s="7">
        <f t="shared" si="1"/>
        <v>0.72186191928065735</v>
      </c>
      <c r="F4" s="7">
        <f t="shared" si="1"/>
        <v>0.69828631541753994</v>
      </c>
      <c r="G4" s="7">
        <f t="shared" si="1"/>
        <v>0.71137718784357473</v>
      </c>
      <c r="H4" s="7">
        <f t="shared" si="1"/>
        <v>0.71658421747498691</v>
      </c>
      <c r="I4" s="7">
        <f t="shared" si="1"/>
        <v>0.74110455213607407</v>
      </c>
      <c r="J4" s="7">
        <f t="shared" si="1"/>
        <v>0.7032396290975943</v>
      </c>
      <c r="K4" s="7">
        <f t="shared" si="1"/>
        <v>0.72012604924844525</v>
      </c>
      <c r="L4" s="7">
        <f t="shared" si="1"/>
        <v>0.73412191402547089</v>
      </c>
      <c r="M4" s="7">
        <f t="shared" si="1"/>
        <v>0.76344757903693261</v>
      </c>
      <c r="N4" s="7">
        <f t="shared" si="1"/>
        <v>0.7516870165794528</v>
      </c>
      <c r="P4" s="27">
        <f>K2/P2</f>
        <v>108.31696428571429</v>
      </c>
      <c r="Q4" s="27">
        <f>L2/Q2</f>
        <v>109.13021400072543</v>
      </c>
      <c r="R4" s="27">
        <f>M2/R2</f>
        <v>122.05806451612904</v>
      </c>
      <c r="S4" s="27">
        <f>N2/S2</f>
        <v>119.12478093235191</v>
      </c>
    </row>
    <row r="5" spans="1:19">
      <c r="A5" s="10" t="s">
        <v>0</v>
      </c>
      <c r="B5" s="11">
        <v>78033</v>
      </c>
      <c r="C5" s="11">
        <v>79066</v>
      </c>
      <c r="D5" s="11">
        <v>71339</v>
      </c>
      <c r="E5" s="11">
        <v>81447</v>
      </c>
      <c r="F5" s="11">
        <v>75329</v>
      </c>
      <c r="G5" s="11">
        <v>74195</v>
      </c>
      <c r="H5" s="11">
        <v>76958</v>
      </c>
      <c r="I5" s="11">
        <v>95542</v>
      </c>
      <c r="J5" s="11">
        <v>85671</v>
      </c>
      <c r="K5" s="11">
        <v>84577</v>
      </c>
      <c r="L5" s="11">
        <v>87129</v>
      </c>
      <c r="M5" s="11">
        <v>110848</v>
      </c>
      <c r="N5" s="11">
        <v>83882</v>
      </c>
    </row>
    <row r="6" spans="1:19">
      <c r="A6" s="10" t="s">
        <v>6</v>
      </c>
      <c r="B6" s="11">
        <f t="shared" ref="B6:N6" si="2">SUM(B7:B14)</f>
        <v>149049</v>
      </c>
      <c r="C6" s="11">
        <f t="shared" si="2"/>
        <v>155868</v>
      </c>
      <c r="D6" s="11">
        <f t="shared" si="2"/>
        <v>160896</v>
      </c>
      <c r="E6" s="11">
        <f t="shared" si="2"/>
        <v>167625</v>
      </c>
      <c r="F6" s="11">
        <f t="shared" si="2"/>
        <v>173911</v>
      </c>
      <c r="G6" s="11">
        <f t="shared" si="2"/>
        <v>177288</v>
      </c>
      <c r="H6" s="11">
        <f t="shared" si="2"/>
        <v>180198</v>
      </c>
      <c r="I6" s="11">
        <f t="shared" si="2"/>
        <v>190578</v>
      </c>
      <c r="J6" s="11">
        <f t="shared" si="2"/>
        <v>201206</v>
      </c>
      <c r="K6" s="11">
        <f t="shared" si="2"/>
        <v>206584</v>
      </c>
      <c r="L6" s="11">
        <f t="shared" si="2"/>
        <v>213744</v>
      </c>
      <c r="M6" s="11">
        <f t="shared" si="2"/>
        <v>229700</v>
      </c>
      <c r="N6" s="11">
        <f t="shared" si="2"/>
        <v>255981</v>
      </c>
    </row>
    <row r="7" spans="1:19">
      <c r="A7" s="4" t="s">
        <v>1</v>
      </c>
      <c r="B7" s="11">
        <v>122857</v>
      </c>
      <c r="C7" s="11">
        <v>123070</v>
      </c>
      <c r="D7" s="11">
        <v>133837</v>
      </c>
      <c r="E7" s="11">
        <v>140944</v>
      </c>
      <c r="F7" s="11">
        <v>148183</v>
      </c>
      <c r="G7" s="11">
        <v>150939</v>
      </c>
      <c r="H7" s="11">
        <v>153964</v>
      </c>
      <c r="I7" s="11">
        <v>160844</v>
      </c>
      <c r="J7" s="11">
        <v>172287</v>
      </c>
      <c r="K7" s="11">
        <v>176557</v>
      </c>
      <c r="L7" s="11">
        <v>181169</v>
      </c>
      <c r="M7" s="11">
        <v>192886</v>
      </c>
      <c r="N7" s="11">
        <v>212307</v>
      </c>
    </row>
    <row r="8" spans="1:19">
      <c r="A8" s="4" t="s">
        <v>2</v>
      </c>
      <c r="B8" s="11">
        <v>14687</v>
      </c>
      <c r="C8" s="11">
        <v>17104</v>
      </c>
      <c r="D8" s="11">
        <v>11177</v>
      </c>
      <c r="E8" s="11">
        <v>9456</v>
      </c>
      <c r="F8" s="11">
        <v>9834</v>
      </c>
      <c r="G8" s="11">
        <v>10411</v>
      </c>
      <c r="H8" s="11">
        <v>9539</v>
      </c>
      <c r="I8" s="11">
        <v>9905</v>
      </c>
      <c r="J8" s="11">
        <v>11215</v>
      </c>
      <c r="K8" s="11">
        <v>10887</v>
      </c>
      <c r="L8" s="11">
        <v>12083</v>
      </c>
      <c r="M8" s="11">
        <v>12391</v>
      </c>
      <c r="N8" s="11">
        <v>11488</v>
      </c>
    </row>
    <row r="9" spans="1:19">
      <c r="A9" s="4" t="s">
        <v>3</v>
      </c>
      <c r="B9" s="11">
        <v>2576</v>
      </c>
      <c r="C9" s="11">
        <v>4358</v>
      </c>
      <c r="D9" s="11">
        <v>2932</v>
      </c>
      <c r="E9" s="11">
        <v>2753</v>
      </c>
      <c r="F9" s="11">
        <v>3082</v>
      </c>
      <c r="G9" s="11">
        <v>3216</v>
      </c>
      <c r="H9" s="11">
        <v>3624</v>
      </c>
      <c r="I9" s="11">
        <v>3994</v>
      </c>
      <c r="J9" s="11">
        <v>4192</v>
      </c>
      <c r="K9" s="11">
        <v>4935</v>
      </c>
      <c r="L9" s="11">
        <v>5777</v>
      </c>
      <c r="M9" s="11">
        <v>7309</v>
      </c>
      <c r="N9" s="11">
        <v>17962</v>
      </c>
    </row>
    <row r="10" spans="1:19">
      <c r="A10" s="4" t="s">
        <v>4</v>
      </c>
      <c r="D10" s="11">
        <v>42</v>
      </c>
      <c r="E10" s="11">
        <v>2</v>
      </c>
      <c r="J10" s="11">
        <v>144</v>
      </c>
      <c r="K10" s="11">
        <v>112</v>
      </c>
      <c r="L10" s="11">
        <v>102</v>
      </c>
      <c r="M10" s="11">
        <v>14</v>
      </c>
    </row>
    <row r="11" spans="1:19">
      <c r="A11" s="4" t="s">
        <v>10</v>
      </c>
      <c r="B11" s="11">
        <v>5313</v>
      </c>
      <c r="C11" s="11">
        <v>6641</v>
      </c>
      <c r="D11" s="11">
        <v>7417</v>
      </c>
      <c r="E11" s="11">
        <v>8334</v>
      </c>
      <c r="F11" s="11">
        <v>7311</v>
      </c>
      <c r="G11" s="11">
        <v>7477</v>
      </c>
      <c r="H11" s="11">
        <v>7486</v>
      </c>
      <c r="I11" s="11">
        <v>9264</v>
      </c>
      <c r="J11" s="11">
        <v>7853</v>
      </c>
      <c r="K11" s="11">
        <v>8164</v>
      </c>
      <c r="L11" s="11">
        <v>8462</v>
      </c>
      <c r="M11" s="11">
        <v>9649</v>
      </c>
      <c r="N11" s="11">
        <v>7915</v>
      </c>
    </row>
    <row r="12" spans="1:19">
      <c r="A12" s="4" t="s">
        <v>11</v>
      </c>
      <c r="B12" s="11">
        <v>2786</v>
      </c>
      <c r="C12" s="11">
        <v>3678</v>
      </c>
      <c r="D12" s="11">
        <v>4151</v>
      </c>
      <c r="E12" s="11">
        <v>4551</v>
      </c>
      <c r="F12" s="11">
        <v>4058</v>
      </c>
      <c r="G12" s="11">
        <v>3896</v>
      </c>
      <c r="H12" s="11">
        <v>4222</v>
      </c>
      <c r="I12" s="11">
        <v>5025</v>
      </c>
      <c r="J12" s="11">
        <v>4290</v>
      </c>
      <c r="K12" s="11">
        <v>4441</v>
      </c>
      <c r="L12" s="11">
        <v>4731</v>
      </c>
      <c r="M12" s="11">
        <v>5744</v>
      </c>
      <c r="N12" s="11">
        <v>4735</v>
      </c>
    </row>
    <row r="13" spans="1:19">
      <c r="A13" s="4" t="s">
        <v>12</v>
      </c>
      <c r="B13" s="11">
        <v>830</v>
      </c>
      <c r="C13" s="11">
        <v>1017</v>
      </c>
      <c r="D13" s="11">
        <v>1335</v>
      </c>
      <c r="E13" s="11">
        <v>1584</v>
      </c>
      <c r="F13" s="11">
        <v>1443</v>
      </c>
      <c r="G13" s="11">
        <v>1349</v>
      </c>
      <c r="H13" s="11">
        <v>1363</v>
      </c>
      <c r="I13" s="11">
        <v>1546</v>
      </c>
      <c r="J13" s="11">
        <v>1222</v>
      </c>
      <c r="K13" s="11">
        <v>1476</v>
      </c>
      <c r="L13" s="11">
        <v>1415</v>
      </c>
      <c r="M13" s="11">
        <v>1697</v>
      </c>
      <c r="N13" s="11">
        <v>1568</v>
      </c>
    </row>
    <row r="14" spans="1:19" ht="15.75" thickBot="1">
      <c r="A14" s="4" t="s">
        <v>13</v>
      </c>
      <c r="C14" s="31"/>
      <c r="D14" s="31">
        <v>5</v>
      </c>
      <c r="E14" s="31">
        <v>1</v>
      </c>
      <c r="F14" s="31"/>
      <c r="G14" s="31"/>
      <c r="H14" s="31"/>
      <c r="I14" s="31"/>
      <c r="J14" s="31">
        <v>3</v>
      </c>
      <c r="K14" s="31">
        <v>12</v>
      </c>
      <c r="L14" s="31">
        <v>5</v>
      </c>
      <c r="M14" s="31">
        <v>10</v>
      </c>
      <c r="N14" s="31">
        <v>6</v>
      </c>
    </row>
    <row r="15" spans="1:19" ht="16.5" thickTop="1" thickBot="1">
      <c r="A15" s="21" t="s">
        <v>5</v>
      </c>
      <c r="B15" s="22">
        <v>5821</v>
      </c>
      <c r="C15" s="22">
        <v>6064</v>
      </c>
      <c r="D15" s="22">
        <v>5957</v>
      </c>
      <c r="E15" s="22">
        <v>6226</v>
      </c>
      <c r="F15" s="22">
        <v>6241</v>
      </c>
      <c r="G15" s="22">
        <v>6356</v>
      </c>
      <c r="H15" s="22">
        <v>6614</v>
      </c>
      <c r="I15" s="22">
        <v>7134</v>
      </c>
      <c r="J15" s="22">
        <v>6871</v>
      </c>
      <c r="K15" s="22">
        <v>6952</v>
      </c>
      <c r="L15" s="22">
        <v>6936</v>
      </c>
      <c r="M15" s="22">
        <v>8128</v>
      </c>
      <c r="N15" s="22">
        <v>8027</v>
      </c>
      <c r="O15" s="22">
        <f>N15-D15</f>
        <v>2070</v>
      </c>
      <c r="P15" s="25">
        <v>71</v>
      </c>
      <c r="Q15" s="25">
        <v>71</v>
      </c>
      <c r="R15" s="25">
        <v>76</v>
      </c>
      <c r="S15" s="25">
        <v>77</v>
      </c>
    </row>
    <row r="16" spans="1:19">
      <c r="A16" s="10" t="s">
        <v>7</v>
      </c>
      <c r="B16" s="15"/>
      <c r="C16" s="7">
        <f>SUM(C15-B15)/B15</f>
        <v>4.1745404569661568E-2</v>
      </c>
      <c r="D16" s="7">
        <f t="shared" ref="D16" si="3">SUM(D15-C15)/C15</f>
        <v>-1.7645118733509234E-2</v>
      </c>
      <c r="E16" s="7">
        <f t="shared" ref="E16" si="4">SUM(E15-D15)/D15</f>
        <v>4.5156958200436463E-2</v>
      </c>
      <c r="F16" s="7">
        <f t="shared" ref="F16" si="5">SUM(F15-E15)/E15</f>
        <v>2.4092515258592995E-3</v>
      </c>
      <c r="G16" s="7">
        <f t="shared" ref="G16" si="6">SUM(G15-F15)/F15</f>
        <v>1.8426534209261335E-2</v>
      </c>
      <c r="H16" s="7">
        <f t="shared" ref="H16" si="7">SUM(H15-G15)/G15</f>
        <v>4.0591567023285084E-2</v>
      </c>
      <c r="I16" s="7">
        <f t="shared" ref="I16" si="8">SUM(I15-H15)/H15</f>
        <v>7.8621106743271843E-2</v>
      </c>
      <c r="J16" s="7">
        <f t="shared" ref="J16" si="9">SUM(J15-I15)/I15</f>
        <v>-3.6865713484721056E-2</v>
      </c>
      <c r="K16" s="7">
        <f t="shared" ref="K16" si="10">SUM(K15-J15)/J15</f>
        <v>1.1788677048464561E-2</v>
      </c>
      <c r="L16" s="7">
        <f t="shared" ref="L16" si="11">SUM(L15-K15)/K15</f>
        <v>-2.3014959723820483E-3</v>
      </c>
      <c r="M16" s="7">
        <f t="shared" ref="M16:N16" si="12">SUM(M15-L15)/L15</f>
        <v>0.17185697808535177</v>
      </c>
      <c r="N16" s="7">
        <f t="shared" si="12"/>
        <v>-1.2426181102362205E-2</v>
      </c>
      <c r="O16" s="7">
        <f>O15/D15</f>
        <v>0.34749034749034752</v>
      </c>
      <c r="P16" s="10" t="s">
        <v>17</v>
      </c>
    </row>
    <row r="17" spans="1:19">
      <c r="A17" s="10" t="s">
        <v>8</v>
      </c>
      <c r="B17" s="6"/>
      <c r="C17" s="14">
        <f>C19/B15</f>
        <v>0.59594571379488059</v>
      </c>
      <c r="D17" s="14">
        <f t="shared" ref="D17:N17" si="13">D19/C15</f>
        <v>0.60933377308707126</v>
      </c>
      <c r="E17" s="14">
        <f t="shared" si="13"/>
        <v>0.66258183649488001</v>
      </c>
      <c r="F17" s="14">
        <f t="shared" si="13"/>
        <v>0.64359139094121431</v>
      </c>
      <c r="G17" s="14">
        <f t="shared" si="13"/>
        <v>0.64300592853709337</v>
      </c>
      <c r="H17" s="14">
        <f t="shared" si="13"/>
        <v>0.66567023285084959</v>
      </c>
      <c r="I17" s="14">
        <f t="shared" si="13"/>
        <v>0.66601149077713939</v>
      </c>
      <c r="J17" s="14">
        <f t="shared" si="13"/>
        <v>0.62209139332772634</v>
      </c>
      <c r="K17" s="14">
        <f t="shared" si="13"/>
        <v>0.66074807160529758</v>
      </c>
      <c r="L17" s="14">
        <f t="shared" si="13"/>
        <v>0.64700805523590332</v>
      </c>
      <c r="M17" s="14">
        <f t="shared" si="13"/>
        <v>0.70213379469434833</v>
      </c>
      <c r="N17" s="14">
        <f t="shared" si="13"/>
        <v>0.65784940944881887</v>
      </c>
      <c r="P17" s="27">
        <f>K15/P15</f>
        <v>97.91549295774648</v>
      </c>
      <c r="Q17" s="27">
        <f>L15/Q15</f>
        <v>97.690140845070417</v>
      </c>
      <c r="R17" s="27">
        <f>M15/R15</f>
        <v>106.94736842105263</v>
      </c>
      <c r="S17" s="27">
        <f>N15/S15</f>
        <v>104.24675324675324</v>
      </c>
    </row>
    <row r="18" spans="1:19">
      <c r="A18" s="12" t="s">
        <v>0</v>
      </c>
      <c r="B18" s="11">
        <v>2207</v>
      </c>
      <c r="C18" s="11">
        <v>2381</v>
      </c>
      <c r="D18" s="11">
        <v>2081</v>
      </c>
      <c r="E18" s="11">
        <v>2147</v>
      </c>
      <c r="F18" s="11">
        <v>2091</v>
      </c>
      <c r="G18" s="11">
        <v>2213</v>
      </c>
      <c r="H18" s="11">
        <v>2223</v>
      </c>
      <c r="I18" s="11">
        <v>2541</v>
      </c>
      <c r="J18" s="11">
        <v>2250</v>
      </c>
      <c r="K18" s="11">
        <v>2230</v>
      </c>
      <c r="L18" s="11">
        <v>2265</v>
      </c>
      <c r="M18" s="11">
        <v>3010</v>
      </c>
      <c r="N18" s="11">
        <v>2259</v>
      </c>
    </row>
    <row r="19" spans="1:19">
      <c r="A19" s="12" t="s">
        <v>6</v>
      </c>
      <c r="B19" s="11">
        <f>SUM(B20:B21,B23:B24)</f>
        <v>3463</v>
      </c>
      <c r="C19" s="11">
        <f t="shared" ref="C19:M19" si="14">SUM(C20:C21,C23:C24)</f>
        <v>3469</v>
      </c>
      <c r="D19" s="11">
        <f t="shared" si="14"/>
        <v>3695</v>
      </c>
      <c r="E19" s="11">
        <f t="shared" si="14"/>
        <v>3947</v>
      </c>
      <c r="F19" s="11">
        <f t="shared" si="14"/>
        <v>4007</v>
      </c>
      <c r="G19" s="11">
        <f t="shared" si="14"/>
        <v>4013</v>
      </c>
      <c r="H19" s="11">
        <f t="shared" si="14"/>
        <v>4231</v>
      </c>
      <c r="I19" s="11">
        <f t="shared" si="14"/>
        <v>4405</v>
      </c>
      <c r="J19" s="11">
        <f t="shared" si="14"/>
        <v>4438</v>
      </c>
      <c r="K19" s="11">
        <f t="shared" si="14"/>
        <v>4540</v>
      </c>
      <c r="L19" s="11">
        <f t="shared" si="14"/>
        <v>4498</v>
      </c>
      <c r="M19" s="11">
        <f t="shared" si="14"/>
        <v>4870</v>
      </c>
      <c r="N19" s="11">
        <f t="shared" ref="N19" si="15">SUM(N20:N21,N23:N24)</f>
        <v>5347</v>
      </c>
    </row>
    <row r="20" spans="1:19">
      <c r="A20" s="3" t="s">
        <v>1</v>
      </c>
      <c r="B20" s="11">
        <v>2734</v>
      </c>
      <c r="C20" s="11">
        <v>2703</v>
      </c>
      <c r="D20" s="11">
        <v>3022</v>
      </c>
      <c r="E20" s="11">
        <v>3266</v>
      </c>
      <c r="F20" s="11">
        <v>3443</v>
      </c>
      <c r="G20" s="11">
        <v>3482</v>
      </c>
      <c r="H20" s="11">
        <v>3646</v>
      </c>
      <c r="I20" s="11">
        <v>3743</v>
      </c>
      <c r="J20" s="11">
        <v>3883</v>
      </c>
      <c r="K20" s="11">
        <v>3895</v>
      </c>
      <c r="L20" s="11">
        <v>3840</v>
      </c>
      <c r="M20" s="11">
        <v>4089</v>
      </c>
      <c r="N20" s="11">
        <v>4726</v>
      </c>
    </row>
    <row r="21" spans="1:19">
      <c r="A21" s="3" t="s">
        <v>2</v>
      </c>
      <c r="B21" s="11">
        <v>442</v>
      </c>
      <c r="C21" s="11">
        <v>444</v>
      </c>
      <c r="D21" s="11">
        <v>318</v>
      </c>
      <c r="E21" s="11">
        <v>291</v>
      </c>
      <c r="F21" s="11">
        <v>220</v>
      </c>
      <c r="G21" s="11">
        <v>201</v>
      </c>
      <c r="H21" s="11">
        <v>236</v>
      </c>
      <c r="I21" s="11">
        <v>236</v>
      </c>
      <c r="J21" s="11">
        <v>227</v>
      </c>
      <c r="K21" s="11">
        <v>236</v>
      </c>
      <c r="L21" s="11">
        <v>298</v>
      </c>
      <c r="M21" s="11">
        <v>310</v>
      </c>
      <c r="N21" s="11">
        <v>294</v>
      </c>
    </row>
    <row r="22" spans="1:19">
      <c r="A22" s="3" t="s">
        <v>3</v>
      </c>
      <c r="B22" s="11">
        <v>92</v>
      </c>
      <c r="C22" s="11">
        <v>183</v>
      </c>
      <c r="D22" s="11">
        <v>119</v>
      </c>
      <c r="E22" s="11">
        <v>76</v>
      </c>
      <c r="F22" s="11">
        <v>90</v>
      </c>
      <c r="G22" s="11">
        <v>90</v>
      </c>
      <c r="H22" s="11">
        <v>105</v>
      </c>
      <c r="I22" s="11">
        <v>121</v>
      </c>
      <c r="J22" s="11">
        <v>128</v>
      </c>
      <c r="K22" s="11">
        <v>137</v>
      </c>
      <c r="L22" s="11">
        <v>133</v>
      </c>
      <c r="M22" s="11">
        <v>168</v>
      </c>
      <c r="N22" s="11">
        <v>377</v>
      </c>
    </row>
    <row r="23" spans="1:19">
      <c r="A23" s="3" t="s">
        <v>10</v>
      </c>
      <c r="B23" s="11">
        <v>160</v>
      </c>
      <c r="C23" s="11">
        <v>197</v>
      </c>
      <c r="D23" s="11">
        <v>227</v>
      </c>
      <c r="E23" s="11">
        <v>235</v>
      </c>
      <c r="F23" s="11">
        <v>237</v>
      </c>
      <c r="G23" s="11">
        <v>229</v>
      </c>
      <c r="H23" s="11">
        <v>266</v>
      </c>
      <c r="I23" s="11">
        <v>258</v>
      </c>
      <c r="J23" s="11">
        <v>215</v>
      </c>
      <c r="K23" s="11">
        <v>279</v>
      </c>
      <c r="L23" s="11">
        <v>255</v>
      </c>
      <c r="M23" s="11">
        <v>317</v>
      </c>
      <c r="N23" s="11">
        <v>207</v>
      </c>
    </row>
    <row r="24" spans="1:19">
      <c r="A24" s="3" t="s">
        <v>11</v>
      </c>
      <c r="B24" s="11">
        <v>127</v>
      </c>
      <c r="C24" s="30">
        <v>125</v>
      </c>
      <c r="D24" s="30">
        <v>128</v>
      </c>
      <c r="E24" s="30">
        <v>155</v>
      </c>
      <c r="F24" s="30">
        <v>107</v>
      </c>
      <c r="G24" s="30">
        <v>101</v>
      </c>
      <c r="H24" s="30">
        <v>83</v>
      </c>
      <c r="I24" s="30">
        <v>168</v>
      </c>
      <c r="J24" s="30">
        <v>113</v>
      </c>
      <c r="K24" s="30">
        <v>130</v>
      </c>
      <c r="L24" s="30">
        <v>105</v>
      </c>
      <c r="M24" s="30">
        <v>154</v>
      </c>
      <c r="N24" s="30">
        <v>120</v>
      </c>
    </row>
    <row r="25" spans="1:19">
      <c r="A25" s="3" t="s">
        <v>12</v>
      </c>
      <c r="B25" s="11">
        <v>33</v>
      </c>
      <c r="C25" s="30">
        <v>32</v>
      </c>
      <c r="D25" s="30">
        <v>63</v>
      </c>
      <c r="E25" s="30">
        <v>56</v>
      </c>
      <c r="F25" s="30">
        <v>54</v>
      </c>
      <c r="G25" s="30">
        <v>41</v>
      </c>
      <c r="H25" s="30">
        <v>55</v>
      </c>
      <c r="I25" s="30">
        <v>67</v>
      </c>
      <c r="J25" s="30">
        <v>55</v>
      </c>
      <c r="K25" s="30">
        <v>45</v>
      </c>
      <c r="L25" s="30">
        <v>40</v>
      </c>
      <c r="M25" s="30">
        <v>80</v>
      </c>
      <c r="N25" s="30">
        <v>44</v>
      </c>
    </row>
    <row r="26" spans="1:19">
      <c r="A26" s="3"/>
    </row>
    <row r="27" spans="1:19">
      <c r="A27" s="3"/>
    </row>
    <row r="28" spans="1:19">
      <c r="A28" s="3"/>
    </row>
    <row r="29" spans="1:19">
      <c r="A29" s="3"/>
    </row>
    <row r="30" spans="1:19">
      <c r="A30" s="3"/>
    </row>
    <row r="31" spans="1:19" s="1" customFormat="1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P31" s="26"/>
      <c r="Q31" s="26"/>
      <c r="R31" s="26"/>
    </row>
    <row r="32" spans="1:19" s="1" customFormat="1">
      <c r="A32" s="1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P32" s="26"/>
      <c r="Q32" s="26"/>
      <c r="R32" s="26"/>
    </row>
    <row r="33" spans="1:18" s="1" customFormat="1">
      <c r="A33" s="1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P33" s="26"/>
      <c r="Q33" s="26"/>
      <c r="R33" s="26"/>
    </row>
    <row r="34" spans="1:18" s="1" customFormat="1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26"/>
      <c r="Q34" s="26"/>
      <c r="R34" s="26"/>
    </row>
    <row r="35" spans="1:18" s="1" customFormat="1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P35" s="26"/>
      <c r="Q35" s="26"/>
      <c r="R35" s="26"/>
    </row>
    <row r="36" spans="1:18" s="1" customForma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6"/>
      <c r="Q36" s="26"/>
      <c r="R36" s="26"/>
    </row>
    <row r="37" spans="1:18" s="1" customForma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6"/>
      <c r="Q37" s="26"/>
      <c r="R37" s="26"/>
    </row>
    <row r="38" spans="1:18" s="1" customForma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26"/>
      <c r="Q38" s="26"/>
      <c r="R38" s="26"/>
    </row>
    <row r="39" spans="1:18" s="1" customForma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6"/>
      <c r="Q39" s="26"/>
      <c r="R39" s="26"/>
    </row>
    <row r="40" spans="1:18" s="1" customForma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6"/>
      <c r="Q40" s="26"/>
      <c r="R40" s="26"/>
    </row>
    <row r="41" spans="1:18" s="1" customFormat="1">
      <c r="A41" s="1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P41" s="26"/>
      <c r="Q41" s="26"/>
      <c r="R41" s="26"/>
    </row>
    <row r="42" spans="1:18" s="1" customFormat="1">
      <c r="A42" s="1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26"/>
      <c r="Q42" s="26"/>
      <c r="R42" s="26"/>
    </row>
    <row r="43" spans="1:18" s="1" customFormat="1">
      <c r="A43" s="1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P43" s="26"/>
      <c r="Q43" s="26"/>
      <c r="R43" s="26"/>
    </row>
    <row r="44" spans="1:18" s="1" customFormat="1">
      <c r="A44" s="1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P44" s="26"/>
      <c r="Q44" s="26"/>
      <c r="R44" s="26"/>
    </row>
    <row r="45" spans="1:18" s="1" customFormat="1">
      <c r="A45" s="1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P45" s="26"/>
      <c r="Q45" s="26"/>
      <c r="R45" s="26"/>
    </row>
    <row r="46" spans="1:18" s="1" customForma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6"/>
      <c r="Q46" s="26"/>
      <c r="R46" s="26"/>
    </row>
    <row r="47" spans="1:18" s="1" customForma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P47" s="26"/>
      <c r="Q47" s="26"/>
      <c r="R47" s="26"/>
    </row>
    <row r="48" spans="1:18" s="1" customFormat="1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P48" s="26"/>
      <c r="Q48" s="26"/>
      <c r="R48" s="26"/>
    </row>
    <row r="49" spans="1:18" s="1" customForma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P49" s="26"/>
      <c r="Q49" s="26"/>
      <c r="R49" s="26"/>
    </row>
    <row r="50" spans="1:18" s="1" customFormat="1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P50" s="26"/>
      <c r="Q50" s="26"/>
      <c r="R50" s="26"/>
    </row>
    <row r="51" spans="1:18" s="1" customFormat="1">
      <c r="A51" s="1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P51" s="26"/>
      <c r="Q51" s="26"/>
      <c r="R51" s="26"/>
    </row>
    <row r="52" spans="1:18" s="1" customFormat="1">
      <c r="A52" s="1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P52" s="26"/>
      <c r="Q52" s="26"/>
      <c r="R52" s="26"/>
    </row>
    <row r="53" spans="1:18" s="1" customFormat="1">
      <c r="A53" s="1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P53" s="26"/>
      <c r="Q53" s="26"/>
      <c r="R53" s="26"/>
    </row>
    <row r="54" spans="1:18" s="1" customFormat="1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P54" s="26"/>
      <c r="Q54" s="26"/>
      <c r="R54" s="26"/>
    </row>
    <row r="55" spans="1:18" s="1" customFormat="1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P55" s="26"/>
      <c r="Q55" s="26"/>
      <c r="R55" s="26"/>
    </row>
    <row r="56" spans="1:18" s="1" customFormat="1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P56" s="26"/>
      <c r="Q56" s="26"/>
      <c r="R56" s="26"/>
    </row>
    <row r="57" spans="1:18" s="1" customFormat="1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P57" s="26"/>
      <c r="Q57" s="26"/>
      <c r="R57" s="26"/>
    </row>
    <row r="58" spans="1:18" s="1" customFormat="1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P58" s="26"/>
      <c r="Q58" s="26"/>
      <c r="R58" s="26"/>
    </row>
    <row r="59" spans="1:18" s="1" customFormat="1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26"/>
      <c r="Q59" s="26"/>
      <c r="R59" s="26"/>
    </row>
    <row r="60" spans="1:18" s="1" customFormat="1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26"/>
      <c r="Q60" s="26"/>
      <c r="R60" s="26"/>
    </row>
    <row r="61" spans="1:18" s="1" customFormat="1">
      <c r="A61" s="13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P61" s="26"/>
      <c r="Q61" s="26"/>
      <c r="R61" s="26"/>
    </row>
    <row r="62" spans="1:18" s="1" customFormat="1">
      <c r="A62" s="1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P62" s="26"/>
      <c r="Q62" s="26"/>
      <c r="R62" s="26"/>
    </row>
    <row r="63" spans="1:18" s="1" customFormat="1">
      <c r="A63" s="16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P63" s="26"/>
      <c r="Q63" s="26"/>
      <c r="R63" s="26"/>
    </row>
    <row r="64" spans="1:18" s="1" customFormat="1">
      <c r="A64" s="1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P64" s="26"/>
      <c r="Q64" s="26"/>
      <c r="R64" s="26"/>
    </row>
    <row r="65" spans="1:18" s="1" customFormat="1">
      <c r="A65" s="1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P65" s="26"/>
      <c r="Q65" s="26"/>
      <c r="R65" s="26"/>
    </row>
    <row r="66" spans="1:18" s="1" customFormat="1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P66" s="26"/>
      <c r="Q66" s="26"/>
      <c r="R66" s="26"/>
    </row>
    <row r="67" spans="1:18" s="1" customFormat="1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6"/>
      <c r="Q67" s="26"/>
      <c r="R67" s="26"/>
    </row>
    <row r="68" spans="1:18" s="1" customFormat="1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6"/>
      <c r="Q68" s="26"/>
      <c r="R68" s="26"/>
    </row>
    <row r="69" spans="1:18" s="1" customFormat="1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P69" s="26"/>
      <c r="Q69" s="26"/>
      <c r="R69" s="26"/>
    </row>
    <row r="70" spans="1:18" s="1" customFormat="1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P70" s="26"/>
      <c r="Q70" s="26"/>
      <c r="R70" s="26"/>
    </row>
    <row r="71" spans="1:18" s="1" customFormat="1">
      <c r="A71" s="13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P71" s="26"/>
      <c r="Q71" s="26"/>
      <c r="R71" s="26"/>
    </row>
    <row r="72" spans="1:18" s="1" customFormat="1">
      <c r="A72" s="1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P72" s="26"/>
      <c r="Q72" s="26"/>
      <c r="R72" s="26"/>
    </row>
    <row r="73" spans="1:18" s="1" customFormat="1">
      <c r="A73" s="16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P73" s="26"/>
      <c r="Q73" s="26"/>
      <c r="R73" s="26"/>
    </row>
    <row r="74" spans="1:18" s="1" customFormat="1">
      <c r="A74" s="1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6"/>
      <c r="Q74" s="26"/>
      <c r="R74" s="26"/>
    </row>
    <row r="75" spans="1:18" s="1" customFormat="1">
      <c r="A75" s="1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P75" s="26"/>
      <c r="Q75" s="26"/>
      <c r="R75" s="26"/>
    </row>
    <row r="76" spans="1:18" s="1" customFormat="1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P76" s="26"/>
      <c r="Q76" s="26"/>
      <c r="R76" s="26"/>
    </row>
    <row r="77" spans="1:18" s="1" customFormat="1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P77" s="26"/>
      <c r="Q77" s="26"/>
      <c r="R77" s="26"/>
    </row>
    <row r="78" spans="1:18" s="1" customFormat="1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P78" s="26"/>
      <c r="Q78" s="26"/>
      <c r="R78" s="26"/>
    </row>
    <row r="79" spans="1:18" s="1" customFormat="1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P79" s="26"/>
      <c r="Q79" s="26"/>
      <c r="R79" s="26"/>
    </row>
    <row r="80" spans="1:18" s="1" customFormat="1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26"/>
      <c r="Q80" s="26"/>
      <c r="R80" s="26"/>
    </row>
    <row r="81" spans="1:18" s="1" customFormat="1">
      <c r="A81" s="16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P81" s="26"/>
      <c r="Q81" s="26"/>
      <c r="R81" s="26"/>
    </row>
    <row r="82" spans="1:18" s="1" customForma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P82" s="26"/>
      <c r="Q82" s="26"/>
      <c r="R82" s="26"/>
    </row>
  </sheetData>
  <pageMargins left="0.25" right="0.25" top="0.5" bottom="0.5" header="0.3" footer="0.25"/>
  <pageSetup scale="59" fitToHeight="35" orientation="portrait" r:id="rId1"/>
  <headerFooter>
    <oddHeader>&amp;L&amp;"-,Bold"Retention Statistics by LSC&amp;R10 Year Retention Statistic is from 2004 to 2014</oddHeader>
    <oddFooter>&amp;L&amp;9Retention Statistics by LSC as of September 8, 2014&amp;R&amp;9Page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Alpha</vt:lpstr>
      <vt:lpstr>Sheet2</vt:lpstr>
      <vt:lpstr>Sheet3</vt:lpstr>
      <vt:lpstr>Alpha!Print_Titles</vt:lpstr>
    </vt:vector>
  </TitlesOfParts>
  <Company>USA Swimming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Avischious</dc:creator>
  <cp:lastModifiedBy>Tom Healey</cp:lastModifiedBy>
  <cp:lastPrinted>2014-09-09T00:24:27Z</cp:lastPrinted>
  <dcterms:created xsi:type="dcterms:W3CDTF">2011-09-12T23:19:28Z</dcterms:created>
  <dcterms:modified xsi:type="dcterms:W3CDTF">2014-09-29T19:08:46Z</dcterms:modified>
</cp:coreProperties>
</file>