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LY SWIM\Meets\2018-19 SCY Season\09 Season Opener\Reports\"/>
    </mc:Choice>
  </mc:AlternateContent>
  <bookViews>
    <workbookView xWindow="720" yWindow="435" windowWidth="14115" windowHeight="4395"/>
  </bookViews>
  <sheets>
    <sheet name="WARMUP" sheetId="2" r:id="rId1"/>
    <sheet name="DV-IDENTITY-0" sheetId="5" state="veryHidden" r:id="rId2"/>
  </sheets>
  <definedNames>
    <definedName name="_xlnm.Print_Area" localSheetId="0">WARMUP!$A$1:$K$18</definedName>
  </definedNames>
  <calcPr calcId="152511"/>
</workbook>
</file>

<file path=xl/calcChain.xml><?xml version="1.0" encoding="utf-8"?>
<calcChain xmlns="http://schemas.openxmlformats.org/spreadsheetml/2006/main">
  <c r="A1" i="5" l="1"/>
  <c r="B1" i="5"/>
  <c r="C1" i="5"/>
  <c r="D1" i="5"/>
  <c r="E1" i="5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Z1" i="5"/>
  <c r="AA1" i="5"/>
  <c r="AB1" i="5"/>
  <c r="AC1" i="5"/>
  <c r="AD1" i="5"/>
  <c r="AE1" i="5"/>
  <c r="AF1" i="5"/>
  <c r="AG1" i="5"/>
  <c r="AH1" i="5"/>
  <c r="AI1" i="5"/>
  <c r="AJ1" i="5"/>
  <c r="AK1" i="5"/>
  <c r="AL1" i="5"/>
  <c r="AM1" i="5"/>
  <c r="AN1" i="5"/>
  <c r="AO1" i="5"/>
  <c r="AP1" i="5"/>
  <c r="AQ1" i="5"/>
  <c r="AR1" i="5"/>
  <c r="AS1" i="5"/>
  <c r="AT1" i="5"/>
  <c r="AU1" i="5"/>
  <c r="AV1" i="5"/>
  <c r="AW1" i="5"/>
  <c r="AX1" i="5"/>
  <c r="AY1" i="5"/>
  <c r="AZ1" i="5"/>
  <c r="BA1" i="5"/>
  <c r="BB1" i="5"/>
  <c r="BC1" i="5"/>
  <c r="BD1" i="5"/>
  <c r="BE1" i="5"/>
  <c r="BF1" i="5"/>
  <c r="BG1" i="5"/>
  <c r="BH1" i="5"/>
  <c r="BI1" i="5"/>
  <c r="BJ1" i="5"/>
  <c r="BK1" i="5"/>
  <c r="BL1" i="5"/>
  <c r="BM1" i="5"/>
  <c r="BN1" i="5"/>
  <c r="BO1" i="5"/>
  <c r="BP1" i="5"/>
  <c r="BQ1" i="5"/>
  <c r="BR1" i="5"/>
  <c r="BS1" i="5"/>
  <c r="BT1" i="5"/>
  <c r="BU1" i="5"/>
  <c r="BV1" i="5"/>
  <c r="BW1" i="5"/>
  <c r="BX1" i="5"/>
  <c r="BY1" i="5"/>
  <c r="BZ1" i="5"/>
  <c r="CA1" i="5"/>
  <c r="CB1" i="5"/>
  <c r="CC1" i="5"/>
  <c r="CD1" i="5"/>
  <c r="CE1" i="5"/>
  <c r="CF1" i="5"/>
  <c r="CG1" i="5"/>
  <c r="CH1" i="5"/>
  <c r="CI1" i="5"/>
  <c r="CJ1" i="5"/>
  <c r="CK1" i="5"/>
  <c r="CL1" i="5"/>
  <c r="CM1" i="5"/>
  <c r="CN1" i="5"/>
  <c r="CO1" i="5"/>
  <c r="CP1" i="5"/>
  <c r="CQ1" i="5"/>
  <c r="CR1" i="5"/>
  <c r="CS1" i="5"/>
  <c r="CT1" i="5"/>
  <c r="CU1" i="5"/>
  <c r="CV1" i="5"/>
  <c r="CW1" i="5"/>
  <c r="CX1" i="5"/>
  <c r="CY1" i="5"/>
  <c r="CZ1" i="5"/>
  <c r="DA1" i="5"/>
  <c r="DB1" i="5"/>
  <c r="DC1" i="5"/>
  <c r="DD1" i="5"/>
  <c r="DE1" i="5"/>
  <c r="DF1" i="5"/>
  <c r="DG1" i="5"/>
  <c r="DH1" i="5"/>
  <c r="DI1" i="5"/>
  <c r="DJ1" i="5"/>
  <c r="DK1" i="5"/>
  <c r="DL1" i="5"/>
  <c r="DM1" i="5"/>
  <c r="DN1" i="5"/>
  <c r="DO1" i="5"/>
  <c r="DP1" i="5"/>
  <c r="DQ1" i="5"/>
  <c r="DR1" i="5"/>
  <c r="DS1" i="5"/>
  <c r="DT1" i="5"/>
  <c r="DU1" i="5"/>
  <c r="DV1" i="5"/>
  <c r="DW1" i="5"/>
  <c r="DX1" i="5"/>
  <c r="DY1" i="5"/>
  <c r="DZ1" i="5"/>
  <c r="EA1" i="5"/>
  <c r="EB1" i="5"/>
  <c r="EC1" i="5"/>
  <c r="ED1" i="5"/>
  <c r="EE1" i="5"/>
  <c r="EF1" i="5"/>
  <c r="EG1" i="5"/>
  <c r="EH1" i="5"/>
  <c r="EI1" i="5"/>
  <c r="EJ1" i="5"/>
  <c r="EK1" i="5"/>
  <c r="EL1" i="5"/>
  <c r="EM1" i="5"/>
  <c r="EN1" i="5"/>
  <c r="EO1" i="5"/>
  <c r="EP1" i="5"/>
  <c r="EQ1" i="5"/>
  <c r="ER1" i="5"/>
  <c r="ES1" i="5"/>
  <c r="ET1" i="5"/>
  <c r="EU1" i="5"/>
  <c r="EV1" i="5"/>
  <c r="EW1" i="5"/>
  <c r="EX1" i="5"/>
  <c r="EY1" i="5"/>
  <c r="EZ1" i="5"/>
  <c r="FA1" i="5"/>
  <c r="FB1" i="5"/>
  <c r="FC1" i="5"/>
  <c r="FD1" i="5"/>
  <c r="FE1" i="5"/>
  <c r="FF1" i="5"/>
  <c r="FG1" i="5"/>
  <c r="FH1" i="5"/>
  <c r="FI1" i="5"/>
  <c r="FJ1" i="5"/>
  <c r="FK1" i="5"/>
  <c r="FL1" i="5"/>
  <c r="FM1" i="5"/>
  <c r="FN1" i="5"/>
  <c r="FO1" i="5"/>
  <c r="FP1" i="5"/>
  <c r="FQ1" i="5"/>
  <c r="FR1" i="5"/>
  <c r="FS1" i="5"/>
  <c r="FT1" i="5"/>
  <c r="FU1" i="5"/>
  <c r="FV1" i="5"/>
  <c r="FW1" i="5"/>
  <c r="FX1" i="5"/>
  <c r="FY1" i="5"/>
  <c r="FZ1" i="5"/>
  <c r="GA1" i="5"/>
  <c r="GB1" i="5"/>
  <c r="GC1" i="5"/>
  <c r="GD1" i="5"/>
  <c r="GE1" i="5"/>
  <c r="GF1" i="5"/>
  <c r="GG1" i="5"/>
  <c r="GH1" i="5"/>
  <c r="GI1" i="5"/>
  <c r="GJ1" i="5"/>
  <c r="GK1" i="5"/>
  <c r="GL1" i="5"/>
  <c r="GM1" i="5"/>
  <c r="GN1" i="5"/>
  <c r="GO1" i="5"/>
  <c r="GP1" i="5"/>
  <c r="GQ1" i="5"/>
  <c r="GR1" i="5"/>
  <c r="GS1" i="5"/>
  <c r="GT1" i="5"/>
  <c r="GU1" i="5"/>
  <c r="GV1" i="5"/>
  <c r="GW1" i="5"/>
  <c r="GX1" i="5"/>
  <c r="GY1" i="5"/>
  <c r="GZ1" i="5"/>
  <c r="HA1" i="5"/>
  <c r="HB1" i="5"/>
  <c r="HC1" i="5"/>
  <c r="HD1" i="5"/>
  <c r="HE1" i="5"/>
  <c r="HF1" i="5"/>
  <c r="HG1" i="5"/>
  <c r="HH1" i="5"/>
  <c r="HI1" i="5"/>
  <c r="HJ1" i="5"/>
  <c r="HK1" i="5"/>
  <c r="HL1" i="5"/>
  <c r="HM1" i="5"/>
  <c r="HN1" i="5"/>
  <c r="HO1" i="5"/>
  <c r="HP1" i="5"/>
  <c r="HQ1" i="5"/>
  <c r="HR1" i="5"/>
  <c r="HS1" i="5"/>
  <c r="HT1" i="5"/>
  <c r="HU1" i="5"/>
  <c r="HV1" i="5"/>
  <c r="HW1" i="5"/>
  <c r="HX1" i="5"/>
  <c r="HY1" i="5"/>
  <c r="HZ1" i="5"/>
  <c r="IA1" i="5"/>
  <c r="IB1" i="5"/>
  <c r="IC1" i="5"/>
  <c r="ID1" i="5"/>
</calcChain>
</file>

<file path=xl/sharedStrings.xml><?xml version="1.0" encoding="utf-8"?>
<sst xmlns="http://schemas.openxmlformats.org/spreadsheetml/2006/main" count="140" uniqueCount="29">
  <si>
    <t>AAAAAD1uz+4=</t>
  </si>
  <si>
    <t>LY</t>
  </si>
  <si>
    <t>FAMILY LANE 1</t>
  </si>
  <si>
    <t>FAMILY LANE 2</t>
  </si>
  <si>
    <t>FAMILY LANE 3</t>
  </si>
  <si>
    <t>COMP LANE 1</t>
  </si>
  <si>
    <t>COMP LANE 2</t>
  </si>
  <si>
    <t>COMP LANE 3</t>
  </si>
  <si>
    <t>COMP LANE 4</t>
  </si>
  <si>
    <t>COMP LANE 5</t>
  </si>
  <si>
    <t>COMP LANE 6</t>
  </si>
  <si>
    <t>COMP LANE 7</t>
  </si>
  <si>
    <t>COMP LANE 8</t>
  </si>
  <si>
    <t>WARM-UP LANE ASSIGNMENTS</t>
  </si>
  <si>
    <t>Saturday AM</t>
  </si>
  <si>
    <t>Saturday PM</t>
  </si>
  <si>
    <t>Sunday AM</t>
  </si>
  <si>
    <t>Sunday PM</t>
  </si>
  <si>
    <t>Friday PM</t>
  </si>
  <si>
    <t>4:30-4:55pm</t>
  </si>
  <si>
    <t>4:55-5:20pm</t>
  </si>
  <si>
    <t>QSTS</t>
  </si>
  <si>
    <t>LY Season Opener Meet</t>
  </si>
  <si>
    <t>7:30-7:55am</t>
  </si>
  <si>
    <t>7:55-8:20am</t>
  </si>
  <si>
    <t>HOKI</t>
  </si>
  <si>
    <t>September 21-23, 2018</t>
  </si>
  <si>
    <t>2nd 25 min</t>
  </si>
  <si>
    <t>1st 25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</si>
</sst>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/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3" xfId="0" applyFont="1" applyFill="1" applyBorder="1"/>
    <xf numFmtId="0" fontId="2" fillId="3" borderId="4" xfId="0" applyFont="1" applyFill="1" applyBorder="1"/>
    <xf numFmtId="0" fontId="5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" fillId="2" borderId="9" xfId="0" applyFont="1" applyFill="1" applyBorder="1"/>
    <xf numFmtId="0" fontId="0" fillId="0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3" borderId="2" xfId="0" applyFont="1" applyFill="1" applyBorder="1"/>
    <xf numFmtId="0" fontId="0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76200</xdr:rowOff>
    </xdr:from>
    <xdr:to>
      <xdr:col>6</xdr:col>
      <xdr:colOff>114300</xdr:colOff>
      <xdr:row>0</xdr:row>
      <xdr:rowOff>1246687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6200"/>
          <a:ext cx="1581150" cy="1170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18"/>
  <sheetViews>
    <sheetView tabSelected="1" workbookViewId="0">
      <selection activeCell="J7" sqref="J7:K7"/>
    </sheetView>
  </sheetViews>
  <sheetFormatPr defaultRowHeight="15" x14ac:dyDescent="0.25"/>
  <cols>
    <col min="1" max="1" width="15.28515625" customWidth="1"/>
    <col min="2" max="3" width="14.140625" style="10" customWidth="1"/>
    <col min="4" max="4" width="14.140625" customWidth="1"/>
    <col min="5" max="5" width="14.140625" style="10" customWidth="1"/>
    <col min="6" max="11" width="14.140625" customWidth="1"/>
  </cols>
  <sheetData>
    <row r="1" spans="1:11" ht="99.75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8.75" x14ac:dyDescent="0.3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8.75" x14ac:dyDescent="0.3">
      <c r="A3" s="18" t="s">
        <v>13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25">
      <c r="A4" s="19" t="s">
        <v>26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s="6" customFormat="1" ht="15.75" customHeight="1" thickBot="1" x14ac:dyDescent="0.3">
      <c r="A5" s="8"/>
      <c r="B5" s="8"/>
      <c r="C5" s="8"/>
      <c r="D5" s="2"/>
      <c r="E5" s="9"/>
      <c r="F5" s="7"/>
      <c r="G5" s="2"/>
      <c r="H5" s="2"/>
      <c r="I5" s="2"/>
      <c r="J5" s="2"/>
    </row>
    <row r="6" spans="1:11" s="3" customFormat="1" x14ac:dyDescent="0.25">
      <c r="B6" s="20" t="s">
        <v>18</v>
      </c>
      <c r="C6" s="21"/>
      <c r="D6" s="22" t="s">
        <v>14</v>
      </c>
      <c r="E6" s="23"/>
      <c r="F6" s="22" t="s">
        <v>15</v>
      </c>
      <c r="G6" s="24"/>
      <c r="H6" s="22" t="s">
        <v>16</v>
      </c>
      <c r="I6" s="23"/>
      <c r="J6" s="22" t="s">
        <v>17</v>
      </c>
      <c r="K6" s="23"/>
    </row>
    <row r="7" spans="1:11" ht="15.75" thickBot="1" x14ac:dyDescent="0.3">
      <c r="A7" s="1"/>
      <c r="B7" s="16" t="s">
        <v>19</v>
      </c>
      <c r="C7" s="16" t="s">
        <v>20</v>
      </c>
      <c r="D7" s="16" t="s">
        <v>23</v>
      </c>
      <c r="E7" s="16" t="s">
        <v>24</v>
      </c>
      <c r="F7" s="16" t="s">
        <v>28</v>
      </c>
      <c r="G7" s="16" t="s">
        <v>27</v>
      </c>
      <c r="H7" s="16" t="s">
        <v>23</v>
      </c>
      <c r="I7" s="16" t="s">
        <v>24</v>
      </c>
      <c r="J7" s="16" t="s">
        <v>28</v>
      </c>
      <c r="K7" s="16" t="s">
        <v>27</v>
      </c>
    </row>
    <row r="8" spans="1:11" x14ac:dyDescent="0.25">
      <c r="A8" s="4" t="s">
        <v>5</v>
      </c>
      <c r="B8" s="11" t="s">
        <v>25</v>
      </c>
      <c r="C8" s="11" t="s">
        <v>21</v>
      </c>
      <c r="D8" s="13" t="s">
        <v>25</v>
      </c>
      <c r="E8" s="13" t="s">
        <v>21</v>
      </c>
      <c r="F8" s="13" t="s">
        <v>25</v>
      </c>
      <c r="G8" s="13" t="s">
        <v>21</v>
      </c>
      <c r="H8" s="13" t="s">
        <v>21</v>
      </c>
      <c r="I8" s="13" t="s">
        <v>21</v>
      </c>
      <c r="J8" s="13" t="s">
        <v>21</v>
      </c>
      <c r="K8" s="13" t="s">
        <v>25</v>
      </c>
    </row>
    <row r="9" spans="1:11" x14ac:dyDescent="0.25">
      <c r="A9" s="5" t="s">
        <v>6</v>
      </c>
      <c r="B9" s="11" t="s">
        <v>25</v>
      </c>
      <c r="C9" s="11" t="s">
        <v>21</v>
      </c>
      <c r="D9" s="13" t="s">
        <v>25</v>
      </c>
      <c r="E9" s="13" t="s">
        <v>21</v>
      </c>
      <c r="F9" s="13" t="s">
        <v>25</v>
      </c>
      <c r="G9" s="13" t="s">
        <v>21</v>
      </c>
      <c r="H9" s="13" t="s">
        <v>21</v>
      </c>
      <c r="I9" s="13" t="s">
        <v>21</v>
      </c>
      <c r="J9" s="13" t="s">
        <v>21</v>
      </c>
      <c r="K9" s="13" t="s">
        <v>25</v>
      </c>
    </row>
    <row r="10" spans="1:11" x14ac:dyDescent="0.25">
      <c r="A10" s="5" t="s">
        <v>7</v>
      </c>
      <c r="B10" s="11" t="s">
        <v>1</v>
      </c>
      <c r="C10" s="11" t="s">
        <v>21</v>
      </c>
      <c r="D10" s="13" t="s">
        <v>25</v>
      </c>
      <c r="E10" s="13" t="s">
        <v>21</v>
      </c>
      <c r="F10" s="13" t="s">
        <v>25</v>
      </c>
      <c r="G10" s="13" t="s">
        <v>21</v>
      </c>
      <c r="H10" s="13" t="s">
        <v>21</v>
      </c>
      <c r="I10" s="13" t="s">
        <v>25</v>
      </c>
      <c r="J10" s="13" t="s">
        <v>21</v>
      </c>
      <c r="K10" s="13" t="s">
        <v>25</v>
      </c>
    </row>
    <row r="11" spans="1:11" x14ac:dyDescent="0.25">
      <c r="A11" s="5" t="s">
        <v>8</v>
      </c>
      <c r="B11" s="11" t="s">
        <v>1</v>
      </c>
      <c r="C11" s="11" t="s">
        <v>21</v>
      </c>
      <c r="D11" s="13" t="s">
        <v>1</v>
      </c>
      <c r="E11" s="13" t="s">
        <v>21</v>
      </c>
      <c r="F11" s="13" t="s">
        <v>1</v>
      </c>
      <c r="G11" s="13" t="s">
        <v>21</v>
      </c>
      <c r="H11" s="13" t="s">
        <v>21</v>
      </c>
      <c r="I11" s="13" t="s">
        <v>25</v>
      </c>
      <c r="J11" s="13" t="s">
        <v>21</v>
      </c>
      <c r="K11" s="13" t="s">
        <v>1</v>
      </c>
    </row>
    <row r="12" spans="1:11" x14ac:dyDescent="0.25">
      <c r="A12" s="5" t="s">
        <v>9</v>
      </c>
      <c r="B12" s="11" t="s">
        <v>1</v>
      </c>
      <c r="C12" s="11" t="s">
        <v>21</v>
      </c>
      <c r="D12" s="13" t="s">
        <v>1</v>
      </c>
      <c r="E12" s="13" t="s">
        <v>21</v>
      </c>
      <c r="F12" s="13" t="s">
        <v>1</v>
      </c>
      <c r="G12" s="13" t="s">
        <v>21</v>
      </c>
      <c r="H12" s="13" t="s">
        <v>21</v>
      </c>
      <c r="I12" s="13" t="s">
        <v>1</v>
      </c>
      <c r="J12" s="13" t="s">
        <v>21</v>
      </c>
      <c r="K12" s="13" t="s">
        <v>1</v>
      </c>
    </row>
    <row r="13" spans="1:11" x14ac:dyDescent="0.25">
      <c r="A13" s="5" t="s">
        <v>10</v>
      </c>
      <c r="B13" s="11" t="s">
        <v>1</v>
      </c>
      <c r="C13" s="11" t="s">
        <v>21</v>
      </c>
      <c r="D13" s="13" t="s">
        <v>1</v>
      </c>
      <c r="E13" s="13" t="s">
        <v>21</v>
      </c>
      <c r="F13" s="13" t="s">
        <v>1</v>
      </c>
      <c r="G13" s="13" t="s">
        <v>21</v>
      </c>
      <c r="H13" s="13" t="s">
        <v>21</v>
      </c>
      <c r="I13" s="13" t="s">
        <v>1</v>
      </c>
      <c r="J13" s="13" t="s">
        <v>21</v>
      </c>
      <c r="K13" s="13" t="s">
        <v>1</v>
      </c>
    </row>
    <row r="14" spans="1:11" x14ac:dyDescent="0.25">
      <c r="A14" s="5" t="s">
        <v>11</v>
      </c>
      <c r="B14" s="11" t="s">
        <v>1</v>
      </c>
      <c r="C14" s="11" t="s">
        <v>21</v>
      </c>
      <c r="D14" s="13" t="s">
        <v>1</v>
      </c>
      <c r="E14" s="13" t="s">
        <v>21</v>
      </c>
      <c r="F14" s="13" t="s">
        <v>1</v>
      </c>
      <c r="G14" s="13" t="s">
        <v>21</v>
      </c>
      <c r="H14" s="13" t="s">
        <v>21</v>
      </c>
      <c r="I14" s="13" t="s">
        <v>1</v>
      </c>
      <c r="J14" s="13" t="s">
        <v>21</v>
      </c>
      <c r="K14" s="13" t="s">
        <v>1</v>
      </c>
    </row>
    <row r="15" spans="1:11" ht="15.75" thickBot="1" x14ac:dyDescent="0.3">
      <c r="A15" s="25" t="s">
        <v>12</v>
      </c>
      <c r="B15" s="26" t="s">
        <v>1</v>
      </c>
      <c r="C15" s="26" t="s">
        <v>21</v>
      </c>
      <c r="D15" s="27" t="s">
        <v>1</v>
      </c>
      <c r="E15" s="27" t="s">
        <v>21</v>
      </c>
      <c r="F15" s="27" t="s">
        <v>1</v>
      </c>
      <c r="G15" s="27" t="s">
        <v>21</v>
      </c>
      <c r="H15" s="27" t="s">
        <v>21</v>
      </c>
      <c r="I15" s="27" t="s">
        <v>1</v>
      </c>
      <c r="J15" s="27" t="s">
        <v>21</v>
      </c>
      <c r="K15" s="27" t="s">
        <v>1</v>
      </c>
    </row>
    <row r="16" spans="1:11" x14ac:dyDescent="0.25">
      <c r="A16" s="28" t="s">
        <v>2</v>
      </c>
      <c r="B16" s="29" t="s">
        <v>1</v>
      </c>
      <c r="C16" s="29" t="s">
        <v>21</v>
      </c>
      <c r="D16" s="29" t="s">
        <v>1</v>
      </c>
      <c r="E16" s="30" t="s">
        <v>21</v>
      </c>
      <c r="F16" s="29" t="s">
        <v>1</v>
      </c>
      <c r="G16" s="30" t="s">
        <v>21</v>
      </c>
      <c r="H16" s="30" t="s">
        <v>21</v>
      </c>
      <c r="I16" s="29" t="s">
        <v>1</v>
      </c>
      <c r="J16" s="30" t="s">
        <v>21</v>
      </c>
      <c r="K16" s="29" t="s">
        <v>1</v>
      </c>
    </row>
    <row r="17" spans="1:11" x14ac:dyDescent="0.25">
      <c r="A17" s="14" t="s">
        <v>3</v>
      </c>
      <c r="B17" s="11" t="s">
        <v>1</v>
      </c>
      <c r="C17" s="11" t="s">
        <v>1</v>
      </c>
      <c r="D17" s="11" t="s">
        <v>1</v>
      </c>
      <c r="E17" s="13" t="s">
        <v>21</v>
      </c>
      <c r="F17" s="11" t="s">
        <v>1</v>
      </c>
      <c r="G17" s="13" t="s">
        <v>21</v>
      </c>
      <c r="H17" s="13" t="s">
        <v>21</v>
      </c>
      <c r="I17" s="11" t="s">
        <v>1</v>
      </c>
      <c r="J17" s="13" t="s">
        <v>21</v>
      </c>
      <c r="K17" s="11" t="s">
        <v>1</v>
      </c>
    </row>
    <row r="18" spans="1:11" ht="15.75" thickBot="1" x14ac:dyDescent="0.3">
      <c r="A18" s="15" t="s">
        <v>4</v>
      </c>
      <c r="B18" s="12" t="s">
        <v>1</v>
      </c>
      <c r="C18" s="12" t="s">
        <v>1</v>
      </c>
      <c r="D18" s="12" t="s">
        <v>1</v>
      </c>
      <c r="E18" s="12" t="s">
        <v>21</v>
      </c>
      <c r="F18" s="12" t="s">
        <v>1</v>
      </c>
      <c r="G18" s="12" t="s">
        <v>21</v>
      </c>
      <c r="H18" s="12" t="s">
        <v>21</v>
      </c>
      <c r="I18" s="12" t="s">
        <v>1</v>
      </c>
      <c r="J18" s="12" t="s">
        <v>21</v>
      </c>
      <c r="K18" s="12" t="s">
        <v>1</v>
      </c>
    </row>
  </sheetData>
  <mergeCells count="9">
    <mergeCell ref="A1:K1"/>
    <mergeCell ref="A2:K2"/>
    <mergeCell ref="A3:K3"/>
    <mergeCell ref="A4:K4"/>
    <mergeCell ref="B6:C6"/>
    <mergeCell ref="J6:K6"/>
    <mergeCell ref="H6:I6"/>
    <mergeCell ref="F6:G6"/>
    <mergeCell ref="D6:E6"/>
  </mergeCells>
  <pageMargins left="0.25" right="0.25" top="0.75" bottom="0.75" header="0.3" footer="0.3"/>
  <pageSetup scale="86" fitToHeight="0" orientation="landscape" horizontalDpi="1200" verticalDpi="1200" r:id="rId1"/>
  <customProperties>
    <customPr name="DVSECTION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E1"/>
  <sheetViews>
    <sheetView workbookViewId="0">
      <selection activeCell="IE1" sqref="IE1"/>
    </sheetView>
  </sheetViews>
  <sheetFormatPr defaultRowHeight="15" x14ac:dyDescent="0.25"/>
  <sheetData>
    <row r="1" spans="1:239" x14ac:dyDescent="0.25">
      <c r="A1" t="e">
        <f>IF(#REF!,"AAAAAD1uzwA=",0)</f>
        <v>#REF!</v>
      </c>
      <c r="B1" t="e">
        <f>AND(#REF!,"AAAAAD1uzwE=")</f>
        <v>#REF!</v>
      </c>
      <c r="C1" t="e">
        <f>AND(#REF!,"AAAAAD1uzwI=")</f>
        <v>#REF!</v>
      </c>
      <c r="D1" t="e">
        <f>AND(#REF!,"AAAAAD1uzwM=")</f>
        <v>#REF!</v>
      </c>
      <c r="E1" t="e">
        <f>AND(#REF!,"AAAAAD1uzwQ=")</f>
        <v>#REF!</v>
      </c>
      <c r="F1" t="e">
        <f>AND(#REF!,"AAAAAD1uzwU=")</f>
        <v>#REF!</v>
      </c>
      <c r="G1" t="e">
        <f>AND(#REF!,"AAAAAD1uzwY=")</f>
        <v>#REF!</v>
      </c>
      <c r="H1" t="e">
        <f>IF(#REF!,"AAAAAD1uzwc=",0)</f>
        <v>#REF!</v>
      </c>
      <c r="I1" t="e">
        <f>AND(#REF!,"AAAAAD1uzwg=")</f>
        <v>#REF!</v>
      </c>
      <c r="J1" t="e">
        <f>AND(#REF!,"AAAAAD1uzwk=")</f>
        <v>#REF!</v>
      </c>
      <c r="K1" t="e">
        <f>AND(#REF!,"AAAAAD1uzwo=")</f>
        <v>#REF!</v>
      </c>
      <c r="L1" t="e">
        <f>AND(#REF!,"AAAAAD1uzws=")</f>
        <v>#REF!</v>
      </c>
      <c r="M1" t="e">
        <f>AND(#REF!,"AAAAAD1uzww=")</f>
        <v>#REF!</v>
      </c>
      <c r="N1" t="e">
        <f>AND(#REF!,"AAAAAD1uzw0=")</f>
        <v>#REF!</v>
      </c>
      <c r="O1" t="e">
        <f>IF(#REF!,"AAAAAD1uzw4=",0)</f>
        <v>#REF!</v>
      </c>
      <c r="P1" t="e">
        <f>AND(#REF!,"AAAAAD1uzw8=")</f>
        <v>#REF!</v>
      </c>
      <c r="Q1" t="e">
        <f>AND(#REF!,"AAAAAD1uzxA=")</f>
        <v>#REF!</v>
      </c>
      <c r="R1" t="e">
        <f>AND(#REF!,"AAAAAD1uzxE=")</f>
        <v>#REF!</v>
      </c>
      <c r="S1" t="e">
        <f>AND(#REF!,"AAAAAD1uzxI=")</f>
        <v>#REF!</v>
      </c>
      <c r="T1" t="e">
        <f>AND(#REF!,"AAAAAD1uzxM=")</f>
        <v>#REF!</v>
      </c>
      <c r="U1" t="e">
        <f>AND(#REF!,"AAAAAD1uzxQ=")</f>
        <v>#REF!</v>
      </c>
      <c r="V1" t="e">
        <f>IF(#REF!,"AAAAAD1uzxU=",0)</f>
        <v>#REF!</v>
      </c>
      <c r="W1" t="e">
        <f>AND(#REF!,"AAAAAD1uzxY=")</f>
        <v>#REF!</v>
      </c>
      <c r="X1" t="e">
        <f>AND(#REF!,"AAAAAD1uzxc=")</f>
        <v>#REF!</v>
      </c>
      <c r="Y1" t="e">
        <f>AND(#REF!,"AAAAAD1uzxg=")</f>
        <v>#REF!</v>
      </c>
      <c r="Z1" t="e">
        <f>AND(#REF!,"AAAAAD1uzxk=")</f>
        <v>#REF!</v>
      </c>
      <c r="AA1" t="e">
        <f>AND(#REF!,"AAAAAD1uzxo=")</f>
        <v>#REF!</v>
      </c>
      <c r="AB1" t="e">
        <f>AND(#REF!,"AAAAAD1uzxs=")</f>
        <v>#REF!</v>
      </c>
      <c r="AC1" t="e">
        <f>IF(#REF!,"AAAAAD1uzxw=",0)</f>
        <v>#REF!</v>
      </c>
      <c r="AD1" t="e">
        <f>AND(#REF!,"AAAAAD1uzx0=")</f>
        <v>#REF!</v>
      </c>
      <c r="AE1" t="e">
        <f>AND(#REF!,"AAAAAD1uzx4=")</f>
        <v>#REF!</v>
      </c>
      <c r="AF1" t="e">
        <f>AND(#REF!,"AAAAAD1uzx8=")</f>
        <v>#REF!</v>
      </c>
      <c r="AG1" t="e">
        <f>AND(#REF!,"AAAAAD1uzyA=")</f>
        <v>#REF!</v>
      </c>
      <c r="AH1" t="e">
        <f>AND(#REF!,"AAAAAD1uzyE=")</f>
        <v>#REF!</v>
      </c>
      <c r="AI1" t="e">
        <f>AND(#REF!,"AAAAAD1uzyI=")</f>
        <v>#REF!</v>
      </c>
      <c r="AJ1" t="e">
        <f>IF(#REF!,"AAAAAD1uzyM=",0)</f>
        <v>#REF!</v>
      </c>
      <c r="AK1" t="e">
        <f>AND(#REF!,"AAAAAD1uzyQ=")</f>
        <v>#REF!</v>
      </c>
      <c r="AL1" t="e">
        <f>AND(#REF!,"AAAAAD1uzyU=")</f>
        <v>#REF!</v>
      </c>
      <c r="AM1" t="e">
        <f>AND(#REF!,"AAAAAD1uzyY=")</f>
        <v>#REF!</v>
      </c>
      <c r="AN1" t="e">
        <f>AND(#REF!,"AAAAAD1uzyc=")</f>
        <v>#REF!</v>
      </c>
      <c r="AO1" t="e">
        <f>AND(#REF!,"AAAAAD1uzyg=")</f>
        <v>#REF!</v>
      </c>
      <c r="AP1" t="e">
        <f>AND(#REF!,"AAAAAD1uzyk=")</f>
        <v>#REF!</v>
      </c>
      <c r="AQ1" t="e">
        <f>IF(#REF!,"AAAAAD1uzyo=",0)</f>
        <v>#REF!</v>
      </c>
      <c r="AR1" t="e">
        <f>AND(#REF!,"AAAAAD1uzys=")</f>
        <v>#REF!</v>
      </c>
      <c r="AS1" t="e">
        <f>AND(#REF!,"AAAAAD1uzyw=")</f>
        <v>#REF!</v>
      </c>
      <c r="AT1" t="e">
        <f>AND(#REF!,"AAAAAD1uzy0=")</f>
        <v>#REF!</v>
      </c>
      <c r="AU1" t="e">
        <f>AND(#REF!,"AAAAAD1uzy4=")</f>
        <v>#REF!</v>
      </c>
      <c r="AV1" t="e">
        <f>AND(#REF!,"AAAAAD1uzy8=")</f>
        <v>#REF!</v>
      </c>
      <c r="AW1" t="e">
        <f>AND(#REF!,"AAAAAD1uzzA=")</f>
        <v>#REF!</v>
      </c>
      <c r="AX1" t="e">
        <f>IF(#REF!,"AAAAAD1uzzE=",0)</f>
        <v>#REF!</v>
      </c>
      <c r="AY1" t="e">
        <f>AND(#REF!,"AAAAAD1uzzI=")</f>
        <v>#REF!</v>
      </c>
      <c r="AZ1" t="e">
        <f>AND(#REF!,"AAAAAD1uzzM=")</f>
        <v>#REF!</v>
      </c>
      <c r="BA1" t="e">
        <f>AND(#REF!,"AAAAAD1uzzQ=")</f>
        <v>#REF!</v>
      </c>
      <c r="BB1" t="e">
        <f>AND(#REF!,"AAAAAD1uzzU=")</f>
        <v>#REF!</v>
      </c>
      <c r="BC1" t="e">
        <f>AND(#REF!,"AAAAAD1uzzY=")</f>
        <v>#REF!</v>
      </c>
      <c r="BD1" t="e">
        <f>AND(#REF!,"AAAAAD1uzzc=")</f>
        <v>#REF!</v>
      </c>
      <c r="BE1" t="e">
        <f>IF(#REF!,"AAAAAD1uzzg=",0)</f>
        <v>#REF!</v>
      </c>
      <c r="BF1" t="e">
        <f>AND(#REF!,"AAAAAD1uzzk=")</f>
        <v>#REF!</v>
      </c>
      <c r="BG1" t="e">
        <f>AND(#REF!,"AAAAAD1uzzo=")</f>
        <v>#REF!</v>
      </c>
      <c r="BH1" t="e">
        <f>AND(#REF!,"AAAAAD1uzzs=")</f>
        <v>#REF!</v>
      </c>
      <c r="BI1" t="e">
        <f>AND(#REF!,"AAAAAD1uzzw=")</f>
        <v>#REF!</v>
      </c>
      <c r="BJ1" t="e">
        <f>AND(#REF!,"AAAAAD1uzz0=")</f>
        <v>#REF!</v>
      </c>
      <c r="BK1" t="e">
        <f>AND(#REF!,"AAAAAD1uzz4=")</f>
        <v>#REF!</v>
      </c>
      <c r="BL1" t="e">
        <f>IF(#REF!,"AAAAAD1uzz8=",0)</f>
        <v>#REF!</v>
      </c>
      <c r="BM1" t="e">
        <f>AND(#REF!,"AAAAAD1uz0A=")</f>
        <v>#REF!</v>
      </c>
      <c r="BN1" t="e">
        <f>AND(#REF!,"AAAAAD1uz0E=")</f>
        <v>#REF!</v>
      </c>
      <c r="BO1" t="e">
        <f>AND(#REF!,"AAAAAD1uz0I=")</f>
        <v>#REF!</v>
      </c>
      <c r="BP1" t="e">
        <f>AND(#REF!,"AAAAAD1uz0M=")</f>
        <v>#REF!</v>
      </c>
      <c r="BQ1" t="e">
        <f>AND(#REF!,"AAAAAD1uz0Q=")</f>
        <v>#REF!</v>
      </c>
      <c r="BR1" t="e">
        <f>AND(#REF!,"AAAAAD1uz0U=")</f>
        <v>#REF!</v>
      </c>
      <c r="BS1" t="e">
        <f>IF(#REF!,"AAAAAD1uz0Y=",0)</f>
        <v>#REF!</v>
      </c>
      <c r="BT1" t="e">
        <f>AND(#REF!,"AAAAAD1uz0c=")</f>
        <v>#REF!</v>
      </c>
      <c r="BU1" t="e">
        <f>AND(#REF!,"AAAAAD1uz0g=")</f>
        <v>#REF!</v>
      </c>
      <c r="BV1" t="e">
        <f>AND(#REF!,"AAAAAD1uz0k=")</f>
        <v>#REF!</v>
      </c>
      <c r="BW1" t="e">
        <f>AND(#REF!,"AAAAAD1uz0o=")</f>
        <v>#REF!</v>
      </c>
      <c r="BX1" t="e">
        <f>AND(#REF!,"AAAAAD1uz0s=")</f>
        <v>#REF!</v>
      </c>
      <c r="BY1" t="e">
        <f>AND(#REF!,"AAAAAD1uz0w=")</f>
        <v>#REF!</v>
      </c>
      <c r="BZ1" t="e">
        <f>IF(#REF!,"AAAAAD1uz00=",0)</f>
        <v>#REF!</v>
      </c>
      <c r="CA1" t="e">
        <f>AND(#REF!,"AAAAAD1uz04=")</f>
        <v>#REF!</v>
      </c>
      <c r="CB1" t="e">
        <f>AND(#REF!,"AAAAAD1uz08=")</f>
        <v>#REF!</v>
      </c>
      <c r="CC1" t="e">
        <f>AND(#REF!,"AAAAAD1uz1A=")</f>
        <v>#REF!</v>
      </c>
      <c r="CD1" t="e">
        <f>AND(#REF!,"AAAAAD1uz1E=")</f>
        <v>#REF!</v>
      </c>
      <c r="CE1" t="e">
        <f>AND(#REF!,"AAAAAD1uz1I=")</f>
        <v>#REF!</v>
      </c>
      <c r="CF1" t="e">
        <f>AND(#REF!,"AAAAAD1uz1M=")</f>
        <v>#REF!</v>
      </c>
      <c r="CG1" t="e">
        <f>IF(#REF!,"AAAAAD1uz1Q=",0)</f>
        <v>#REF!</v>
      </c>
      <c r="CH1" t="e">
        <f>AND(#REF!,"AAAAAD1uz1U=")</f>
        <v>#REF!</v>
      </c>
      <c r="CI1" t="e">
        <f>AND(#REF!,"AAAAAD1uz1Y=")</f>
        <v>#REF!</v>
      </c>
      <c r="CJ1" t="e">
        <f>AND(#REF!,"AAAAAD1uz1c=")</f>
        <v>#REF!</v>
      </c>
      <c r="CK1" t="e">
        <f>AND(#REF!,"AAAAAD1uz1g=")</f>
        <v>#REF!</v>
      </c>
      <c r="CL1" t="e">
        <f>AND(#REF!,"AAAAAD1uz1k=")</f>
        <v>#REF!</v>
      </c>
      <c r="CM1" t="e">
        <f>AND(#REF!,"AAAAAD1uz1o=")</f>
        <v>#REF!</v>
      </c>
      <c r="CN1" t="e">
        <f>IF(#REF!,"AAAAAD1uz1s=",0)</f>
        <v>#REF!</v>
      </c>
      <c r="CO1" t="e">
        <f>AND(#REF!,"AAAAAD1uz1w=")</f>
        <v>#REF!</v>
      </c>
      <c r="CP1" t="e">
        <f>AND(#REF!,"AAAAAD1uz10=")</f>
        <v>#REF!</v>
      </c>
      <c r="CQ1" t="e">
        <f>AND(#REF!,"AAAAAD1uz14=")</f>
        <v>#REF!</v>
      </c>
      <c r="CR1" t="e">
        <f>AND(#REF!,"AAAAAD1uz18=")</f>
        <v>#REF!</v>
      </c>
      <c r="CS1" t="e">
        <f>AND(#REF!,"AAAAAD1uz2A=")</f>
        <v>#REF!</v>
      </c>
      <c r="CT1" t="e">
        <f>AND(#REF!,"AAAAAD1uz2E=")</f>
        <v>#REF!</v>
      </c>
      <c r="CU1" t="e">
        <f>IF(#REF!,"AAAAAD1uz2I=",0)</f>
        <v>#REF!</v>
      </c>
      <c r="CV1" t="e">
        <f>AND(#REF!,"AAAAAD1uz2M=")</f>
        <v>#REF!</v>
      </c>
      <c r="CW1" t="e">
        <f>AND(#REF!,"AAAAAD1uz2Q=")</f>
        <v>#REF!</v>
      </c>
      <c r="CX1" t="e">
        <f>AND(#REF!,"AAAAAD1uz2U=")</f>
        <v>#REF!</v>
      </c>
      <c r="CY1" t="e">
        <f>AND(#REF!,"AAAAAD1uz2Y=")</f>
        <v>#REF!</v>
      </c>
      <c r="CZ1" t="e">
        <f>AND(#REF!,"AAAAAD1uz2c=")</f>
        <v>#REF!</v>
      </c>
      <c r="DA1" t="e">
        <f>AND(#REF!,"AAAAAD1uz2g=")</f>
        <v>#REF!</v>
      </c>
      <c r="DB1" t="e">
        <f>IF(#REF!,"AAAAAD1uz2k=",0)</f>
        <v>#REF!</v>
      </c>
      <c r="DC1" t="e">
        <f>AND(#REF!,"AAAAAD1uz2o=")</f>
        <v>#REF!</v>
      </c>
      <c r="DD1" t="e">
        <f>AND(#REF!,"AAAAAD1uz2s=")</f>
        <v>#REF!</v>
      </c>
      <c r="DE1" t="e">
        <f>AND(#REF!,"AAAAAD1uz2w=")</f>
        <v>#REF!</v>
      </c>
      <c r="DF1" t="e">
        <f>AND(#REF!,"AAAAAD1uz20=")</f>
        <v>#REF!</v>
      </c>
      <c r="DG1" t="e">
        <f>AND(#REF!,"AAAAAD1uz24=")</f>
        <v>#REF!</v>
      </c>
      <c r="DH1" t="e">
        <f>AND(#REF!,"AAAAAD1uz28=")</f>
        <v>#REF!</v>
      </c>
      <c r="DI1" t="e">
        <f>IF(#REF!,"AAAAAD1uz3A=",0)</f>
        <v>#REF!</v>
      </c>
      <c r="DJ1" t="e">
        <f>AND(#REF!,"AAAAAD1uz3E=")</f>
        <v>#REF!</v>
      </c>
      <c r="DK1" t="e">
        <f>AND(#REF!,"AAAAAD1uz3I=")</f>
        <v>#REF!</v>
      </c>
      <c r="DL1" t="e">
        <f>AND(#REF!,"AAAAAD1uz3M=")</f>
        <v>#REF!</v>
      </c>
      <c r="DM1" t="e">
        <f>AND(#REF!,"AAAAAD1uz3Q=")</f>
        <v>#REF!</v>
      </c>
      <c r="DN1" t="e">
        <f>AND(#REF!,"AAAAAD1uz3U=")</f>
        <v>#REF!</v>
      </c>
      <c r="DO1" t="e">
        <f>AND(#REF!,"AAAAAD1uz3Y=")</f>
        <v>#REF!</v>
      </c>
      <c r="DP1" t="e">
        <f>IF(#REF!,"AAAAAD1uz3c=",0)</f>
        <v>#REF!</v>
      </c>
      <c r="DQ1" t="e">
        <f>AND(#REF!,"AAAAAD1uz3g=")</f>
        <v>#REF!</v>
      </c>
      <c r="DR1" t="e">
        <f>AND(#REF!,"AAAAAD1uz3k=")</f>
        <v>#REF!</v>
      </c>
      <c r="DS1" t="e">
        <f>AND(#REF!,"AAAAAD1uz3o=")</f>
        <v>#REF!</v>
      </c>
      <c r="DT1" t="e">
        <f>AND(#REF!,"AAAAAD1uz3s=")</f>
        <v>#REF!</v>
      </c>
      <c r="DU1" t="e">
        <f>AND(#REF!,"AAAAAD1uz3w=")</f>
        <v>#REF!</v>
      </c>
      <c r="DV1" t="e">
        <f>AND(#REF!,"AAAAAD1uz30=")</f>
        <v>#REF!</v>
      </c>
      <c r="DW1" t="e">
        <f>IF(#REF!,"AAAAAD1uz34=",0)</f>
        <v>#REF!</v>
      </c>
      <c r="DX1" t="e">
        <f>AND(#REF!,"AAAAAD1uz38=")</f>
        <v>#REF!</v>
      </c>
      <c r="DY1" t="e">
        <f>AND(#REF!,"AAAAAD1uz4A=")</f>
        <v>#REF!</v>
      </c>
      <c r="DZ1" t="e">
        <f>AND(#REF!,"AAAAAD1uz4E=")</f>
        <v>#REF!</v>
      </c>
      <c r="EA1" t="e">
        <f>AND(#REF!,"AAAAAD1uz4I=")</f>
        <v>#REF!</v>
      </c>
      <c r="EB1" t="e">
        <f>AND(#REF!,"AAAAAD1uz4M=")</f>
        <v>#REF!</v>
      </c>
      <c r="EC1" t="e">
        <f>AND(#REF!,"AAAAAD1uz4Q=")</f>
        <v>#REF!</v>
      </c>
      <c r="ED1" t="e">
        <f>IF(#REF!,"AAAAAD1uz4U=",0)</f>
        <v>#REF!</v>
      </c>
      <c r="EE1" t="e">
        <f>AND(#REF!,"AAAAAD1uz4Y=")</f>
        <v>#REF!</v>
      </c>
      <c r="EF1" t="e">
        <f>AND(#REF!,"AAAAAD1uz4c=")</f>
        <v>#REF!</v>
      </c>
      <c r="EG1" t="e">
        <f>AND(#REF!,"AAAAAD1uz4g=")</f>
        <v>#REF!</v>
      </c>
      <c r="EH1" t="e">
        <f>AND(#REF!,"AAAAAD1uz4k=")</f>
        <v>#REF!</v>
      </c>
      <c r="EI1" t="e">
        <f>AND(#REF!,"AAAAAD1uz4o=")</f>
        <v>#REF!</v>
      </c>
      <c r="EJ1" t="e">
        <f>AND(#REF!,"AAAAAD1uz4s=")</f>
        <v>#REF!</v>
      </c>
      <c r="EK1" t="e">
        <f>IF(#REF!,"AAAAAD1uz4w=",0)</f>
        <v>#REF!</v>
      </c>
      <c r="EL1" t="e">
        <f>AND(#REF!,"AAAAAD1uz40=")</f>
        <v>#REF!</v>
      </c>
      <c r="EM1" t="e">
        <f>AND(#REF!,"AAAAAD1uz44=")</f>
        <v>#REF!</v>
      </c>
      <c r="EN1" t="e">
        <f>AND(#REF!,"AAAAAD1uz48=")</f>
        <v>#REF!</v>
      </c>
      <c r="EO1" t="e">
        <f>AND(#REF!,"AAAAAD1uz5A=")</f>
        <v>#REF!</v>
      </c>
      <c r="EP1" t="e">
        <f>AND(#REF!,"AAAAAD1uz5E=")</f>
        <v>#REF!</v>
      </c>
      <c r="EQ1" t="e">
        <f>AND(#REF!,"AAAAAD1uz5I=")</f>
        <v>#REF!</v>
      </c>
      <c r="ER1" t="e">
        <f>IF(#REF!,"AAAAAD1uz5M=",0)</f>
        <v>#REF!</v>
      </c>
      <c r="ES1" t="e">
        <f>AND(#REF!,"AAAAAD1uz5Q=")</f>
        <v>#REF!</v>
      </c>
      <c r="ET1" t="e">
        <f>AND(#REF!,"AAAAAD1uz5U=")</f>
        <v>#REF!</v>
      </c>
      <c r="EU1" t="e">
        <f>AND(#REF!,"AAAAAD1uz5Y=")</f>
        <v>#REF!</v>
      </c>
      <c r="EV1" t="e">
        <f>AND(#REF!,"AAAAAD1uz5c=")</f>
        <v>#REF!</v>
      </c>
      <c r="EW1" t="e">
        <f>AND(#REF!,"AAAAAD1uz5g=")</f>
        <v>#REF!</v>
      </c>
      <c r="EX1" t="e">
        <f>AND(#REF!,"AAAAAD1uz5k=")</f>
        <v>#REF!</v>
      </c>
      <c r="EY1" t="e">
        <f>IF(#REF!,"AAAAAD1uz5o=",0)</f>
        <v>#REF!</v>
      </c>
      <c r="EZ1" t="e">
        <f>AND(#REF!,"AAAAAD1uz5s=")</f>
        <v>#REF!</v>
      </c>
      <c r="FA1" t="e">
        <f>AND(#REF!,"AAAAAD1uz5w=")</f>
        <v>#REF!</v>
      </c>
      <c r="FB1" t="e">
        <f>AND(#REF!,"AAAAAD1uz50=")</f>
        <v>#REF!</v>
      </c>
      <c r="FC1" t="e">
        <f>AND(#REF!,"AAAAAD1uz54=")</f>
        <v>#REF!</v>
      </c>
      <c r="FD1" t="e">
        <f>AND(#REF!,"AAAAAD1uz58=")</f>
        <v>#REF!</v>
      </c>
      <c r="FE1" t="e">
        <f>AND(#REF!,"AAAAAD1uz6A=")</f>
        <v>#REF!</v>
      </c>
      <c r="FF1" t="e">
        <f>IF(#REF!,"AAAAAD1uz6E=",0)</f>
        <v>#REF!</v>
      </c>
      <c r="FG1" t="e">
        <f>AND(#REF!,"AAAAAD1uz6I=")</f>
        <v>#REF!</v>
      </c>
      <c r="FH1" t="e">
        <f>AND(#REF!,"AAAAAD1uz6M=")</f>
        <v>#REF!</v>
      </c>
      <c r="FI1" t="e">
        <f>AND(#REF!,"AAAAAD1uz6Q=")</f>
        <v>#REF!</v>
      </c>
      <c r="FJ1" t="e">
        <f>AND(#REF!,"AAAAAD1uz6U=")</f>
        <v>#REF!</v>
      </c>
      <c r="FK1" t="e">
        <f>AND(#REF!,"AAAAAD1uz6Y=")</f>
        <v>#REF!</v>
      </c>
      <c r="FL1" t="e">
        <f>AND(#REF!,"AAAAAD1uz6c=")</f>
        <v>#REF!</v>
      </c>
      <c r="FM1" t="e">
        <f>IF(#REF!,"AAAAAD1uz6g=",0)</f>
        <v>#REF!</v>
      </c>
      <c r="FN1" t="e">
        <f>AND(#REF!,"AAAAAD1uz6k=")</f>
        <v>#REF!</v>
      </c>
      <c r="FO1" t="e">
        <f>AND(#REF!,"AAAAAD1uz6o=")</f>
        <v>#REF!</v>
      </c>
      <c r="FP1" t="e">
        <f>AND(#REF!,"AAAAAD1uz6s=")</f>
        <v>#REF!</v>
      </c>
      <c r="FQ1" t="e">
        <f>AND(#REF!,"AAAAAD1uz6w=")</f>
        <v>#REF!</v>
      </c>
      <c r="FR1" t="e">
        <f>AND(#REF!,"AAAAAD1uz60=")</f>
        <v>#REF!</v>
      </c>
      <c r="FS1" t="e">
        <f>AND(#REF!,"AAAAAD1uz64=")</f>
        <v>#REF!</v>
      </c>
      <c r="FT1" t="e">
        <f>IF(#REF!,"AAAAAD1uz68=",0)</f>
        <v>#REF!</v>
      </c>
      <c r="FU1" t="e">
        <f>AND(#REF!,"AAAAAD1uz7A=")</f>
        <v>#REF!</v>
      </c>
      <c r="FV1" t="e">
        <f>AND(#REF!,"AAAAAD1uz7E=")</f>
        <v>#REF!</v>
      </c>
      <c r="FW1" t="e">
        <f>AND(#REF!,"AAAAAD1uz7I=")</f>
        <v>#REF!</v>
      </c>
      <c r="FX1" t="e">
        <f>AND(#REF!,"AAAAAD1uz7M=")</f>
        <v>#REF!</v>
      </c>
      <c r="FY1" t="e">
        <f>AND(#REF!,"AAAAAD1uz7Q=")</f>
        <v>#REF!</v>
      </c>
      <c r="FZ1" t="e">
        <f>AND(#REF!,"AAAAAD1uz7U=")</f>
        <v>#REF!</v>
      </c>
      <c r="GA1" t="e">
        <f>IF(#REF!,"AAAAAD1uz7Y=",0)</f>
        <v>#REF!</v>
      </c>
      <c r="GB1" t="e">
        <f>AND(#REF!,"AAAAAD1uz7c=")</f>
        <v>#REF!</v>
      </c>
      <c r="GC1" t="e">
        <f>AND(#REF!,"AAAAAD1uz7g=")</f>
        <v>#REF!</v>
      </c>
      <c r="GD1" t="e">
        <f>AND(#REF!,"AAAAAD1uz7k=")</f>
        <v>#REF!</v>
      </c>
      <c r="GE1" t="e">
        <f>AND(#REF!,"AAAAAD1uz7o=")</f>
        <v>#REF!</v>
      </c>
      <c r="GF1" t="e">
        <f>AND(#REF!,"AAAAAD1uz7s=")</f>
        <v>#REF!</v>
      </c>
      <c r="GG1" t="e">
        <f>AND(#REF!,"AAAAAD1uz7w=")</f>
        <v>#REF!</v>
      </c>
      <c r="GH1" t="e">
        <f>IF(#REF!,"AAAAAD1uz70=",0)</f>
        <v>#REF!</v>
      </c>
      <c r="GI1" t="e">
        <f>AND(#REF!,"AAAAAD1uz74=")</f>
        <v>#REF!</v>
      </c>
      <c r="GJ1" t="e">
        <f>AND(#REF!,"AAAAAD1uz78=")</f>
        <v>#REF!</v>
      </c>
      <c r="GK1" t="e">
        <f>AND(#REF!,"AAAAAD1uz8A=")</f>
        <v>#REF!</v>
      </c>
      <c r="GL1" t="e">
        <f>AND(#REF!,"AAAAAD1uz8E=")</f>
        <v>#REF!</v>
      </c>
      <c r="GM1" t="e">
        <f>AND(#REF!,"AAAAAD1uz8I=")</f>
        <v>#REF!</v>
      </c>
      <c r="GN1" t="e">
        <f>AND(#REF!,"AAAAAD1uz8M=")</f>
        <v>#REF!</v>
      </c>
      <c r="GO1" t="e">
        <f>IF(#REF!,"AAAAAD1uz8Q=",0)</f>
        <v>#REF!</v>
      </c>
      <c r="GP1" t="e">
        <f>AND(#REF!,"AAAAAD1uz8U=")</f>
        <v>#REF!</v>
      </c>
      <c r="GQ1" t="e">
        <f>AND(#REF!,"AAAAAD1uz8Y=")</f>
        <v>#REF!</v>
      </c>
      <c r="GR1" t="e">
        <f>AND(#REF!,"AAAAAD1uz8c=")</f>
        <v>#REF!</v>
      </c>
      <c r="GS1" t="e">
        <f>AND(#REF!,"AAAAAD1uz8g=")</f>
        <v>#REF!</v>
      </c>
      <c r="GT1" t="e">
        <f>AND(#REF!,"AAAAAD1uz8k=")</f>
        <v>#REF!</v>
      </c>
      <c r="GU1" t="e">
        <f>AND(#REF!,"AAAAAD1uz8o=")</f>
        <v>#REF!</v>
      </c>
      <c r="GV1" t="e">
        <f>IF(#REF!,"AAAAAD1uz8s=",0)</f>
        <v>#REF!</v>
      </c>
      <c r="GW1" t="e">
        <f>AND(#REF!,"AAAAAD1uz8w=")</f>
        <v>#REF!</v>
      </c>
      <c r="GX1" t="e">
        <f>AND(#REF!,"AAAAAD1uz80=")</f>
        <v>#REF!</v>
      </c>
      <c r="GY1" t="e">
        <f>AND(#REF!,"AAAAAD1uz84=")</f>
        <v>#REF!</v>
      </c>
      <c r="GZ1" t="e">
        <f>AND(#REF!,"AAAAAD1uz88=")</f>
        <v>#REF!</v>
      </c>
      <c r="HA1" t="e">
        <f>AND(#REF!,"AAAAAD1uz9A=")</f>
        <v>#REF!</v>
      </c>
      <c r="HB1" t="e">
        <f>AND(#REF!,"AAAAAD1uz9E=")</f>
        <v>#REF!</v>
      </c>
      <c r="HC1" t="e">
        <f>IF(#REF!,"AAAAAD1uz9I=",0)</f>
        <v>#REF!</v>
      </c>
      <c r="HD1" t="e">
        <f>IF(#REF!,"AAAAAD1uz9M=",0)</f>
        <v>#REF!</v>
      </c>
      <c r="HE1" t="e">
        <f>IF(#REF!,"AAAAAD1uz9Q=",0)</f>
        <v>#REF!</v>
      </c>
      <c r="HF1" t="e">
        <f>IF(#REF!,"AAAAAD1uz9U=",0)</f>
        <v>#REF!</v>
      </c>
      <c r="HG1" t="e">
        <f>IF(#REF!,"AAAAAD1uz9Y=",0)</f>
        <v>#REF!</v>
      </c>
      <c r="HH1" t="e">
        <f>IF(#REF!,"AAAAAD1uz9c=",0)</f>
        <v>#REF!</v>
      </c>
      <c r="HI1" t="e">
        <f>IF(#REF!,"AAAAAD1uz9g=",0)</f>
        <v>#REF!</v>
      </c>
      <c r="HJ1" t="e">
        <f>IF(#REF!,"AAAAAD1uz9k=",0)</f>
        <v>#REF!</v>
      </c>
      <c r="HK1" t="e">
        <f>IF(#REF!,"AAAAAD1uz9o=",0)</f>
        <v>#REF!</v>
      </c>
      <c r="HL1" t="e">
        <f>IF(#REF!,"AAAAAD1uz9s=",0)</f>
        <v>#REF!</v>
      </c>
      <c r="HM1" t="e">
        <f>IF(#REF!,"AAAAAD1uz9w=",0)</f>
        <v>#REF!</v>
      </c>
      <c r="HN1" t="e">
        <f>IF(#REF!,"AAAAAD1uz90=",0)</f>
        <v>#REF!</v>
      </c>
      <c r="HO1" t="e">
        <f>IF(#REF!,"AAAAAD1uz94=",0)</f>
        <v>#REF!</v>
      </c>
      <c r="HP1" t="e">
        <f>IF(#REF!,"AAAAAD1uz98=",0)</f>
        <v>#REF!</v>
      </c>
      <c r="HQ1" t="e">
        <f>IF(#REF!,"AAAAAD1uz+A=",0)</f>
        <v>#REF!</v>
      </c>
      <c r="HR1" t="e">
        <f>IF(#REF!,"AAAAAD1uz+E=",0)</f>
        <v>#REF!</v>
      </c>
      <c r="HS1" t="e">
        <f>IF(#REF!,"AAAAAD1uz+I=",0)</f>
        <v>#REF!</v>
      </c>
      <c r="HT1" t="e">
        <f>IF(#REF!,"AAAAAD1uz+M=",0)</f>
        <v>#REF!</v>
      </c>
      <c r="HU1" t="e">
        <f>IF(#REF!,"AAAAAD1uz+Q=",0)</f>
        <v>#REF!</v>
      </c>
      <c r="HV1" t="e">
        <f>IF(#REF!,"AAAAAD1uz+U=",0)</f>
        <v>#REF!</v>
      </c>
      <c r="HW1" t="e">
        <f>IF(#REF!,"AAAAAD1uz+Y=",0)</f>
        <v>#REF!</v>
      </c>
      <c r="HX1" t="e">
        <f>IF(#REF!,"AAAAAD1uz+c=",0)</f>
        <v>#REF!</v>
      </c>
      <c r="HY1">
        <f>IF(WARMUP!1:1,"AAAAAD1uz+g=",0)</f>
        <v>0</v>
      </c>
      <c r="HZ1" t="e">
        <f>AND(WARMUP!#REF!,"AAAAAD1uz+k=")</f>
        <v>#REF!</v>
      </c>
      <c r="IA1" t="e">
        <f>IF(WARMUP!#REF!,"AAAAAD1uz+o=",0)</f>
        <v>#REF!</v>
      </c>
      <c r="IB1" t="e">
        <f>IF(#REF!,"AAAAAD1uz+s=",0)</f>
        <v>#REF!</v>
      </c>
      <c r="IC1" t="e">
        <f>AND(#REF!,"AAAAAD1uz+w=")</f>
        <v>#REF!</v>
      </c>
      <c r="ID1" t="e">
        <f>IF(#REF!,"AAAAAD1uz+0=",0)</f>
        <v>#REF!</v>
      </c>
      <c r="IE1" t="s">
        <v>0</v>
      </c>
    </row>
  </sheetData>
  <pageMargins left="0.7" right="0.7" top="0.75" bottom="0.75" header="0.3" footer="0.3"/>
  <customProperties>
    <customPr name="DVSECTION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WARMUP</vt:lpstr>
      <vt:lpstr>WARMUP!Print_Area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Woodruff</dc:creator>
  <cp:lastModifiedBy>Ryan Woodruff</cp:lastModifiedBy>
  <cp:lastPrinted>2017-09-19T13:09:07Z</cp:lastPrinted>
  <dcterms:created xsi:type="dcterms:W3CDTF">2012-01-06T19:19:34Z</dcterms:created>
  <dcterms:modified xsi:type="dcterms:W3CDTF">2018-09-19T05:06:27Z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true</vt:lpwstr>
  </property>
  <property fmtid="{D5CDD505-2E9C-101B-9397-08002B2CF9AE}" pid="3" name="Google.Documents.DocumentId">
    <vt:lpwstr>125zg0l1Fdy_zM-QzscRbzajOi2aXaR2HiV3PokIDuzI</vt:lpwstr>
  </property>
  <property fmtid="{D5CDD505-2E9C-101B-9397-08002B2CF9AE}" pid="4" name="Google.Documents.RevisionId">
    <vt:lpwstr>01712089150583879350</vt:lpwstr>
  </property>
  <property fmtid="{D5CDD505-2E9C-101B-9397-08002B2CF9AE}" pid="5" name="Google.Documents.PreviousRevisionId">
    <vt:lpwstr>09265123826388421405</vt:lpwstr>
  </property>
  <property fmtid="{D5CDD505-2E9C-101B-9397-08002B2CF9AE}" pid="6" name="Google.Documents.PluginVersion">
    <vt:lpwstr>2.0.2662.553</vt:lpwstr>
  </property>
  <property fmtid="{D5CDD505-2E9C-101B-9397-08002B2CF9AE}" pid="7" name="Google.Documents.MergeIncapabilityFlags">
    <vt:i4>0</vt:i4>
  </property>
</Properties>
</file>